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79.xml" ContentType="application/vnd.openxmlformats-officedocument.drawing+xml"/>
  <Override PartName="/xl/drawings/drawing78.xml" ContentType="application/vnd.openxmlformats-officedocument.drawing+xml"/>
  <Override PartName="/xl/drawings/drawing77.xml" ContentType="application/vnd.openxmlformats-officedocument.drawing+xml"/>
  <Override PartName="/xl/drawings/drawing76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6.xml" ContentType="application/vnd.openxmlformats-officedocument.drawing+xml"/>
  <Override PartName="/xl/drawings/drawing85.xml" ContentType="application/vnd.openxmlformats-officedocument.drawing+xml"/>
  <Override PartName="/xl/drawings/drawing84.xml" ContentType="application/vnd.openxmlformats-officedocument.drawing+xml"/>
  <Override PartName="/xl/drawings/drawing83.xml" ContentType="application/vnd.openxmlformats-officedocument.drawing+xml"/>
  <Override PartName="/xl/drawings/drawing75.xml" ContentType="application/vnd.openxmlformats-officedocument.drawing+xml"/>
  <Override PartName="/xl/drawings/drawing74.xml" ContentType="application/vnd.openxmlformats-officedocument.drawing+xml"/>
  <Override PartName="/xl/drawings/drawing73.xml" ContentType="application/vnd.openxmlformats-officedocument.drawing+xml"/>
  <Override PartName="/xl/drawings/drawing66.xml" ContentType="application/vnd.openxmlformats-officedocument.drawing+xml"/>
  <Override PartName="/xl/drawings/drawing65.xml" ContentType="application/vnd.openxmlformats-officedocument.drawing+xml"/>
  <Override PartName="/xl/drawings/drawing64.xml" ContentType="application/vnd.openxmlformats-officedocument.drawing+xml"/>
  <Override PartName="/xl/drawings/drawing63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87.xml" ContentType="application/vnd.openxmlformats-officedocument.drawing+xml"/>
  <Override PartName="/xl/drawings/drawing88.xml" ContentType="application/vnd.openxmlformats-officedocument.drawing+xml"/>
  <Override PartName="/xl/drawings/drawing89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90.xml" ContentType="application/vnd.openxmlformats-officedocument.drawing+xml"/>
  <Override PartName="/xl/drawings/drawing62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79.xml" ContentType="application/vnd.openxmlformats-officedocument.spreadsheetml.worksheet+xml"/>
  <Override PartName="/xl/worksheets/sheet7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6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6.xml" ContentType="application/vnd.openxmlformats-officedocument.spreadsheetml.worksheet+xml"/>
  <Override PartName="/xl/worksheets/sheet85.xml" ContentType="application/vnd.openxmlformats-officedocument.spreadsheetml.worksheet+xml"/>
  <Override PartName="/xl/worksheets/sheet84.xml" ContentType="application/vnd.openxmlformats-officedocument.spreadsheetml.worksheet+xml"/>
  <Override PartName="/xl/worksheets/sheet83.xml" ContentType="application/vnd.openxmlformats-officedocument.spreadsheetml.worksheet+xml"/>
  <Override PartName="/xl/worksheets/sheet75.xml" ContentType="application/vnd.openxmlformats-officedocument.spreadsheetml.worksheet+xml"/>
  <Override PartName="/xl/worksheets/sheet74.xml" ContentType="application/vnd.openxmlformats-officedocument.spreadsheetml.worksheet+xml"/>
  <Override PartName="/xl/worksheets/sheet73.xml" ContentType="application/vnd.openxmlformats-officedocument.spreadsheetml.worksheet+xml"/>
  <Override PartName="/xl/worksheets/sheet65.xml" ContentType="application/vnd.openxmlformats-officedocument.spreadsheetml.worksheet+xml"/>
  <Override PartName="/xl/worksheets/sheet64.xml" ContentType="application/vnd.openxmlformats-officedocument.spreadsheetml.worksheet+xml"/>
  <Override PartName="/xl/worksheets/sheet63.xml" ContentType="application/vnd.openxmlformats-officedocument.spreadsheetml.worksheet+xml"/>
  <Override PartName="/xl/worksheets/sheet62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72.xml" ContentType="application/vnd.openxmlformats-officedocument.spreadsheetml.worksheet+xml"/>
  <Override PartName="/xl/worksheets/sheet7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9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drawings/drawing13.xml" ContentType="application/vnd.openxmlformats-officedocument.drawing+xml"/>
  <Override PartName="/xl/drawings/drawing12.xml" ContentType="application/vnd.openxmlformats-officedocument.drawing+xml"/>
  <Override PartName="/xl/drawings/drawing11.xml" ContentType="application/vnd.openxmlformats-officedocument.drawing+xml"/>
  <Override PartName="/xl/drawings/drawing10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61.xml" ContentType="application/vnd.openxmlformats-officedocument.drawing+xml"/>
  <Override PartName="/xl/drawings/drawing20.xml" ContentType="application/vnd.openxmlformats-officedocument.drawing+xml"/>
  <Override PartName="/xl/drawings/drawing19.xml" ContentType="application/vnd.openxmlformats-officedocument.drawing+xml"/>
  <Override PartName="/xl/drawings/drawing18.xml" ContentType="application/vnd.openxmlformats-officedocument.drawing+xml"/>
  <Override PartName="/xl/drawings/drawing17.xml" ContentType="application/vnd.openxmlformats-officedocument.drawing+xml"/>
  <Override PartName="/xl/drawings/drawing9.xml" ContentType="application/vnd.openxmlformats-officedocument.drawing+xml"/>
  <Override PartName="/xl/drawings/drawing8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0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worksheets/sheet61.xml" ContentType="application/vnd.openxmlformats-officedocument.spreadsheetml.worksheet+xml"/>
  <Override PartName="/xl/worksheets/sheet60.xml" ContentType="application/vnd.openxmlformats-officedocument.spreadsheetml.worksheet+xml"/>
  <Override PartName="/xl/worksheets/sheet59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worksheets/sheet50.xml" ContentType="application/vnd.openxmlformats-officedocument.spreadsheetml.worksheet+xml"/>
  <Override PartName="/xl/worksheets/sheet4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6.xml" ContentType="application/vnd.openxmlformats-officedocument.spreadsheetml.worksheet+xml"/>
  <Override PartName="/xl/worksheets/sheet55.xml" ContentType="application/vnd.openxmlformats-officedocument.spreadsheetml.worksheet+xml"/>
  <Override PartName="/xl/worksheets/sheet47.xml" ContentType="application/vnd.openxmlformats-officedocument.spreadsheetml.worksheet+xml"/>
  <Override PartName="/xl/worksheets/sheet46.xml" ContentType="application/vnd.openxmlformats-officedocument.spreadsheetml.worksheet+xml"/>
  <Override PartName="/xl/worksheets/sheet45.xml" ContentType="application/vnd.openxmlformats-officedocument.spreadsheetml.worksheet+xml"/>
  <Override PartName="/xl/worksheets/sheet3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4.xml" ContentType="application/vnd.openxmlformats-officedocument.spreadsheetml.worksheet+xml"/>
  <Override PartName="/xl/worksheets/sheet43.xml" ContentType="application/vnd.openxmlformats-officedocument.spreadsheetml.worksheet+xml"/>
  <Override PartName="/xl/worksheets/sheet42.xml" ContentType="application/vnd.openxmlformats-officedocument.spreadsheetml.worksheet+xml"/>
  <Override PartName="/xl/worksheets/sheet41.xml" ContentType="application/vnd.openxmlformats-officedocument.spreadsheetml.worksheet+xml"/>
  <Override PartName="/xl/drawings/drawing21.xml" ContentType="application/vnd.openxmlformats-officedocument.drawing+xml"/>
  <Override PartName="/xl/drawings/drawing16.xml" ContentType="application/vnd.openxmlformats-officedocument.drawing+xml"/>
  <Override PartName="/xl/drawings/drawing60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38.xml" ContentType="application/vnd.openxmlformats-officedocument.drawing+xml"/>
  <Override PartName="/xl/drawings/drawing37.xml" ContentType="application/vnd.openxmlformats-officedocument.drawing+xml"/>
  <Override PartName="/xl/drawings/drawing36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44.xml" ContentType="application/vnd.openxmlformats-officedocument.drawing+xml"/>
  <Override PartName="/xl/drawings/drawing22.xml" ContentType="application/vnd.openxmlformats-officedocument.drawing+xml"/>
  <Override PartName="/xl/drawings/drawing46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54.xml" ContentType="application/vnd.openxmlformats-officedocument.drawing+xml"/>
  <Override PartName="/xl/drawings/drawing53.xml" ContentType="application/vnd.openxmlformats-officedocument.drawing+xml"/>
  <Override PartName="/xl/drawings/drawing52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30.xml" ContentType="application/vnd.openxmlformats-officedocument.drawing+xml"/>
  <Override PartName="/xl/drawings/drawing45.xml" ContentType="application/vnd.openxmlformats-officedocument.drawing+xml"/>
  <Override PartName="/xl/drawings/drawing26.xml" ContentType="application/vnd.openxmlformats-officedocument.drawing+xml"/>
  <Override PartName="/xl/drawings/drawing29.xml" ContentType="application/vnd.openxmlformats-officedocument.drawing+xml"/>
  <Override PartName="/xl/drawings/drawing23.xml" ContentType="application/vnd.openxmlformats-officedocument.drawing+xml"/>
  <Override PartName="/xl/drawings/drawing28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4385" yWindow="-15" windowWidth="14430" windowHeight="12990"/>
  </bookViews>
  <sheets>
    <sheet name="00 AGE (CCAA)" sheetId="1" r:id="rId1"/>
    <sheet name="01 País Vasco" sheetId="2" r:id="rId2"/>
    <sheet name="02 Cataluña" sheetId="3" r:id="rId3"/>
    <sheet name="03 Galicia" sheetId="4" r:id="rId4"/>
    <sheet name="04 Andalucía" sheetId="5" r:id="rId5"/>
    <sheet name="05 P_Asturias" sheetId="6" r:id="rId6"/>
    <sheet name="06 Cantabria" sheetId="7" r:id="rId7"/>
    <sheet name="07 La Rioja" sheetId="8" r:id="rId8"/>
    <sheet name="08 R_Murcia" sheetId="9" r:id="rId9"/>
    <sheet name="09 C_Valenciana" sheetId="10" r:id="rId10"/>
    <sheet name="10 Aragón" sheetId="11" r:id="rId11"/>
    <sheet name="11 C_Mancha" sheetId="12" r:id="rId12"/>
    <sheet name="12 Canarias" sheetId="13" r:id="rId13"/>
    <sheet name="13 Navarra" sheetId="14" r:id="rId14"/>
    <sheet name="14 Extremadura" sheetId="15" r:id="rId15"/>
    <sheet name="15 Illes Balears" sheetId="16" r:id="rId16"/>
    <sheet name="16 C_Madrid" sheetId="17" r:id="rId17"/>
    <sheet name="17 C_León" sheetId="18" r:id="rId18"/>
    <sheet name="18 Ceuta" sheetId="19" r:id="rId19"/>
    <sheet name="19 Melilla" sheetId="20" r:id="rId20"/>
    <sheet name="90 Varias Comunidades" sheetId="21" r:id="rId21"/>
    <sheet name="91 Servicios Centrales" sheetId="24" r:id="rId22"/>
    <sheet name="92 Extranjero" sheetId="22" r:id="rId23"/>
    <sheet name="93 No Regionalizable" sheetId="23" r:id="rId24"/>
    <sheet name="00 OOAA (CCAA)" sheetId="91" r:id="rId25"/>
    <sheet name="01 País Vasco (2)" sheetId="92" r:id="rId26"/>
    <sheet name="02 Cataluña (2)" sheetId="93" r:id="rId27"/>
    <sheet name="03 Galicia (2)" sheetId="94" r:id="rId28"/>
    <sheet name="04 Andalucía (2)" sheetId="95" r:id="rId29"/>
    <sheet name="05 P_Asturias (2)" sheetId="96" r:id="rId30"/>
    <sheet name="06 Cantabria (2)" sheetId="97" r:id="rId31"/>
    <sheet name="07 La Rioja (2)" sheetId="98" r:id="rId32"/>
    <sheet name="08 R_Murcia (2)" sheetId="99" r:id="rId33"/>
    <sheet name="09 C_Valenciana (2)" sheetId="100" r:id="rId34"/>
    <sheet name="10 Aragón (2)" sheetId="101" r:id="rId35"/>
    <sheet name="11 C_Mancha (2)" sheetId="102" r:id="rId36"/>
    <sheet name="12 Canarias (2)" sheetId="103" r:id="rId37"/>
    <sheet name="13 Navarra (2)" sheetId="104" r:id="rId38"/>
    <sheet name="14 Extremadura (2)" sheetId="105" r:id="rId39"/>
    <sheet name="15 Illes Balears (2)" sheetId="106" r:id="rId40"/>
    <sheet name="16 C_Madrid (2)" sheetId="107" r:id="rId41"/>
    <sheet name="17 C_León (2)" sheetId="108" r:id="rId42"/>
    <sheet name="18 Ceuta (2)" sheetId="109" r:id="rId43"/>
    <sheet name="19 Melilla (2)" sheetId="110" r:id="rId44"/>
    <sheet name="90 Varias Comunidades (2)" sheetId="111" r:id="rId45"/>
    <sheet name="91 Servicios Centrales (2)" sheetId="112" r:id="rId46"/>
    <sheet name="92 Extranjero (2)" sheetId="113" r:id="rId47"/>
    <sheet name="93 No Regionalizable (2)" sheetId="114" r:id="rId48"/>
    <sheet name="00 ESTIMATIVOS (CCAA)" sheetId="49" r:id="rId49"/>
    <sheet name="01 País Vasco (3)" sheetId="50" r:id="rId50"/>
    <sheet name="02 Cataluña (3)" sheetId="51" r:id="rId51"/>
    <sheet name="03 Galicia (3)" sheetId="52" r:id="rId52"/>
    <sheet name="04 Andalucía (3)" sheetId="53" r:id="rId53"/>
    <sheet name="05 P_Asturias (3)" sheetId="54" r:id="rId54"/>
    <sheet name="06 Cantabria (3)" sheetId="55" r:id="rId55"/>
    <sheet name="07 La Rioja (3)" sheetId="56" r:id="rId56"/>
    <sheet name="08 R_Murcia (3)" sheetId="57" r:id="rId57"/>
    <sheet name="09 C_Valenciana (3)" sheetId="58" r:id="rId58"/>
    <sheet name="10 Aragón (3)" sheetId="59" r:id="rId59"/>
    <sheet name="11 C_Mancha (3)" sheetId="60" r:id="rId60"/>
    <sheet name="12 Canarias (3)" sheetId="61" r:id="rId61"/>
    <sheet name="13 Navarra (3)" sheetId="62" r:id="rId62"/>
    <sheet name="14 Extremadura (3)" sheetId="63" r:id="rId63"/>
    <sheet name="15 Illes Balears (3)" sheetId="64" r:id="rId64"/>
    <sheet name="16 C_Madrid (3)" sheetId="65" r:id="rId65"/>
    <sheet name="17 C_León (3)" sheetId="66" r:id="rId66"/>
    <sheet name="91 Servicios Centrales (3)" sheetId="67" r:id="rId67"/>
    <sheet name="93 No Regionalizable (3)" sheetId="68" r:id="rId68"/>
    <sheet name="00 EMP (CCAA)" sheetId="69" r:id="rId69"/>
    <sheet name="01 País Vasco (4)" sheetId="70" r:id="rId70"/>
    <sheet name="02 Cataluña (4)" sheetId="71" r:id="rId71"/>
    <sheet name="03 Galicia (4)" sheetId="72" r:id="rId72"/>
    <sheet name="04 Andalucía (4)" sheetId="73" r:id="rId73"/>
    <sheet name="05 P_Asturias (4)" sheetId="74" r:id="rId74"/>
    <sheet name="06 Cantabria (4)" sheetId="75" r:id="rId75"/>
    <sheet name="07 La Rioja (4)" sheetId="76" r:id="rId76"/>
    <sheet name="08 R_Murcia (4)" sheetId="77" r:id="rId77"/>
    <sheet name="09 C_Valenciana (4)" sheetId="78" r:id="rId78"/>
    <sheet name="10 Aragón (4)" sheetId="79" r:id="rId79"/>
    <sheet name="11 C_Mancha (4)" sheetId="80" r:id="rId80"/>
    <sheet name="12 Canarias (4)" sheetId="81" r:id="rId81"/>
    <sheet name="13 Navarra (4)" sheetId="82" r:id="rId82"/>
    <sheet name="14 Extremadura (4)" sheetId="83" r:id="rId83"/>
    <sheet name="15 Illes Balears (4)" sheetId="84" r:id="rId84"/>
    <sheet name="16 C_Madrid (4)" sheetId="85" r:id="rId85"/>
    <sheet name="17 C_León (4)" sheetId="86" r:id="rId86"/>
    <sheet name="18 Ceuta (3)" sheetId="87" r:id="rId87"/>
    <sheet name="19 Melilla (3)" sheetId="88" r:id="rId88"/>
    <sheet name="92 Extranjero (3)" sheetId="89" r:id="rId89"/>
    <sheet name="93 No Regionalizable (4)" sheetId="90" r:id="rId90"/>
  </sheets>
  <definedNames>
    <definedName name="_xlnm._FilterDatabase" localSheetId="28" hidden="1">'04 Andalucía (2)'!$A$8:$E$8</definedName>
    <definedName name="_xlnm._FilterDatabase" localSheetId="84" hidden="1">'16 C_Madrid (4)'!$A$8:$D$63</definedName>
    <definedName name="_xlnm._FilterDatabase" localSheetId="20" hidden="1">'90 Varias Comunidades'!$B$8:$E$17</definedName>
    <definedName name="_xlnm.Print_Area" localSheetId="68">'00 EMP (CCAA)'!$A$1:$D$31</definedName>
    <definedName name="_xlnm.Print_Area" localSheetId="48">'00 ESTIMATIVOS (CCAA)'!$A$1:$D$29</definedName>
    <definedName name="_xlnm.Print_Area" localSheetId="69">'01 País Vasco (4)'!$A$1:$D$22</definedName>
    <definedName name="_xlnm.Print_Area" localSheetId="84">'16 C_Madrid (4)'!$A$1:$D$63</definedName>
    <definedName name="_xlnm.Print_Titles" localSheetId="28">'04 Andalucía (2)'!$1:$8</definedName>
    <definedName name="_xlnm.Print_Titles" localSheetId="40">'16 C_Madrid (2)'!$1:$8</definedName>
    <definedName name="_xlnm.Print_Titles" localSheetId="84">'16 C_Madrid (4)'!$1:$8</definedName>
    <definedName name="_xlnm.Print_Titles" localSheetId="47">'93 No Regionalizable (2)'!$1:$8</definedName>
  </definedNames>
  <calcPr calcId="162913"/>
</workbook>
</file>

<file path=xl/calcChain.xml><?xml version="1.0" encoding="utf-8"?>
<calcChain xmlns="http://schemas.openxmlformats.org/spreadsheetml/2006/main">
  <c r="D32" i="91" l="1"/>
  <c r="D31" i="91"/>
  <c r="D30" i="91"/>
  <c r="D28" i="91"/>
  <c r="D27" i="91"/>
  <c r="D26" i="91"/>
  <c r="D25" i="91"/>
  <c r="D24" i="91"/>
  <c r="D23" i="91"/>
  <c r="D22" i="91"/>
  <c r="D21" i="91"/>
  <c r="D20" i="91"/>
  <c r="D19" i="91"/>
  <c r="D18" i="91"/>
  <c r="D17" i="91"/>
  <c r="D16" i="91"/>
  <c r="D15" i="91"/>
  <c r="D14" i="91"/>
  <c r="D13" i="91"/>
  <c r="D12" i="91"/>
  <c r="D11" i="91"/>
  <c r="D10" i="91"/>
  <c r="D9" i="91"/>
  <c r="F63" i="85" l="1"/>
  <c r="F22" i="70"/>
  <c r="C30" i="69"/>
  <c r="D30" i="69" s="1"/>
  <c r="B30" i="69"/>
  <c r="D29" i="69"/>
  <c r="D28" i="69"/>
  <c r="D27" i="69"/>
  <c r="D26" i="69"/>
  <c r="D25" i="69"/>
  <c r="D24" i="69"/>
  <c r="D23" i="69"/>
  <c r="D22" i="69"/>
  <c r="D21" i="69"/>
  <c r="D20" i="69"/>
  <c r="D19" i="69"/>
  <c r="D18" i="69"/>
  <c r="D17" i="69"/>
  <c r="D16" i="69"/>
  <c r="D15" i="69"/>
  <c r="D14" i="69"/>
  <c r="D13" i="69"/>
  <c r="D12" i="69"/>
  <c r="D11" i="69"/>
  <c r="D10" i="69"/>
  <c r="D9" i="69"/>
  <c r="C28" i="24" l="1"/>
  <c r="E28" i="24" s="1"/>
  <c r="D28" i="24"/>
  <c r="C22" i="18"/>
  <c r="D22" i="18"/>
  <c r="C22" i="3"/>
  <c r="D22" i="3"/>
  <c r="E22" i="3" l="1"/>
  <c r="E22" i="18"/>
  <c r="C18" i="16"/>
  <c r="D18" i="16"/>
  <c r="C15" i="19"/>
  <c r="E15" i="19" s="1"/>
  <c r="D15" i="19"/>
  <c r="C33" i="23"/>
  <c r="D33" i="23"/>
  <c r="E33" i="23" s="1"/>
  <c r="E18" i="16" l="1"/>
  <c r="D19" i="4"/>
  <c r="C19" i="4"/>
  <c r="D23" i="5"/>
  <c r="C23" i="5"/>
  <c r="D18" i="6"/>
  <c r="C18" i="6"/>
  <c r="D19" i="7"/>
  <c r="C19" i="7"/>
  <c r="D16" i="8"/>
  <c r="C16" i="8"/>
  <c r="D19" i="9"/>
  <c r="C19" i="9"/>
  <c r="D21" i="10"/>
  <c r="C21" i="10"/>
  <c r="D20" i="11"/>
  <c r="C20" i="11"/>
  <c r="D20" i="12"/>
  <c r="C20" i="12"/>
  <c r="D22" i="13"/>
  <c r="C22" i="13"/>
  <c r="D16" i="14"/>
  <c r="C16" i="14"/>
  <c r="D19" i="15"/>
  <c r="C19" i="15"/>
  <c r="D37" i="17"/>
  <c r="C37" i="17"/>
  <c r="D15" i="20"/>
  <c r="C15" i="20"/>
  <c r="D16" i="21"/>
  <c r="C16" i="21"/>
  <c r="D22" i="22"/>
  <c r="C22" i="22"/>
  <c r="E22" i="22" l="1"/>
  <c r="E16" i="21"/>
  <c r="E15" i="20"/>
  <c r="E37" i="17"/>
  <c r="E19" i="15"/>
  <c r="E16" i="14"/>
  <c r="E22" i="13"/>
  <c r="E20" i="12"/>
  <c r="E20" i="11"/>
  <c r="E21" i="10"/>
  <c r="E19" i="9"/>
  <c r="E16" i="8"/>
  <c r="E19" i="7"/>
  <c r="E18" i="6"/>
  <c r="E23" i="5"/>
  <c r="E19" i="4"/>
  <c r="D18" i="2"/>
  <c r="C18" i="2"/>
  <c r="C32" i="1"/>
  <c r="B32" i="1"/>
  <c r="D32" i="1" s="1"/>
  <c r="E18" i="2" l="1"/>
</calcChain>
</file>

<file path=xl/sharedStrings.xml><?xml version="1.0" encoding="utf-8"?>
<sst xmlns="http://schemas.openxmlformats.org/spreadsheetml/2006/main" count="2943" uniqueCount="483">
  <si>
    <t>Importe en euros</t>
  </si>
  <si>
    <t>Comunidad</t>
  </si>
  <si>
    <t>Crédito
Inicial (*)</t>
  </si>
  <si>
    <t>Obligaciones
Reconocidas</t>
  </si>
  <si>
    <t>%</t>
  </si>
  <si>
    <t>Total general</t>
  </si>
  <si>
    <t>(*) Créditos consignados en el Anexo de inversiones reales y programación plurianual (distribución orgánica)</t>
  </si>
  <si>
    <t>Sección</t>
  </si>
  <si>
    <t>EN LA COMUNIDAD 02 "CATALUÑA"</t>
  </si>
  <si>
    <t>EN LA COMUNIDAD 03 "GALICIA"</t>
  </si>
  <si>
    <t>EN LA COMUNIDAD 05 "PRINCIPADO DE ASTURIAS"</t>
  </si>
  <si>
    <t>EN LA COMUNIDAD 06 "CANTABRIA"</t>
  </si>
  <si>
    <t>EN LA COMUNIDAD 07 "LA RIOJA"</t>
  </si>
  <si>
    <t>EN LA COMUNIDAD 08 "REGIÓN DE MURCIA"</t>
  </si>
  <si>
    <t>EN LA COMUNIDAD 12 "CANARIAS"</t>
  </si>
  <si>
    <t>EN LA COMUNIDAD 14 "EXTREMADURA"</t>
  </si>
  <si>
    <t>EN LA COMUNIDAD 18 "CEUTA"</t>
  </si>
  <si>
    <t>EN LA COMUNIDAD 19 "MELILLA"</t>
  </si>
  <si>
    <t>EN LA COMUNIDAD 92 "EXTRANJERO"</t>
  </si>
  <si>
    <t>EN LA COMUNIDAD 93 "NO REGIONALIZABLE"</t>
  </si>
  <si>
    <t>EN LA COMUNIDAD 15 "ILLES BALEARS"</t>
  </si>
  <si>
    <t>EN LA COMUNIDAD 11 "CASTILLA-LA MANCHA"</t>
  </si>
  <si>
    <t>Totales</t>
  </si>
  <si>
    <t>CON DETALLE DE SECCIÓN</t>
  </si>
  <si>
    <t>EN LA COMUNIDAD 91 "SERVICIOS CENTRALES"</t>
  </si>
  <si>
    <t xml:space="preserve">                                        INTERVENCION GENERAL DE LA ADMINISTRACION DEL ESTADO</t>
  </si>
  <si>
    <t>08 </t>
  </si>
  <si>
    <t>CONSEJO GENERAL DEL PODER JUDICIAL </t>
  </si>
  <si>
    <t>13 </t>
  </si>
  <si>
    <t>MINISTERIO DE JUSTICIA </t>
  </si>
  <si>
    <t>14 </t>
  </si>
  <si>
    <t>MINISTERIO DE DEFENSA </t>
  </si>
  <si>
    <t>15 </t>
  </si>
  <si>
    <t>16 </t>
  </si>
  <si>
    <t>MINISTERIO DEL INTERIOR </t>
  </si>
  <si>
    <t>17 </t>
  </si>
  <si>
    <t>19 </t>
  </si>
  <si>
    <t>23 </t>
  </si>
  <si>
    <t>25 </t>
  </si>
  <si>
    <t>27 </t>
  </si>
  <si>
    <t>31 </t>
  </si>
  <si>
    <t>18 </t>
  </si>
  <si>
    <t>20 </t>
  </si>
  <si>
    <t>26 </t>
  </si>
  <si>
    <t>12 </t>
  </si>
  <si>
    <t>03 </t>
  </si>
  <si>
    <t>TRIBUNAL DE CUENTAS </t>
  </si>
  <si>
    <t>04 </t>
  </si>
  <si>
    <t>TRIBUNAL CONSTITUCIONAL </t>
  </si>
  <si>
    <t>05 </t>
  </si>
  <si>
    <t>CONSEJO DE ESTADO </t>
  </si>
  <si>
    <t>02 </t>
  </si>
  <si>
    <t>CORTES GENERALES </t>
  </si>
  <si>
    <t>EN LA COMUNIDAD 09 "COMUNITAT VALENCIANA"</t>
  </si>
  <si>
    <t>EN LA COMUNIDAD 13 "COMUNIDAD FORAL DE NAVARRA"</t>
  </si>
  <si>
    <t>EN LA COMUNIDAD 16 "COMUNIDAD DE MADRID"</t>
  </si>
  <si>
    <t>CON DETALLE DE COMUNIDAD</t>
  </si>
  <si>
    <t>EJECUCIÓN PRESUPUESTARIA DEL CAPÍTULO 6 "INVERSIONES REALES" DEL PRESUPUESTO DE GASTOS DE LA AGE DEL EJERCICIO 2021 HASTA EL 30 DE JUNIO</t>
  </si>
  <si>
    <t>10 </t>
  </si>
  <si>
    <t>CONTRATACIÓN CENTRALIZADA </t>
  </si>
  <si>
    <t>MINISTERIO DE TRANSPORTES, MOVILIDAD Y AGENDA URBANA </t>
  </si>
  <si>
    <t>MINISTERIO DE TRABAJO Y ECONOMÍA SOCIAL </t>
  </si>
  <si>
    <t>21 </t>
  </si>
  <si>
    <t>MINISTERIO DE AGRICULTURA, PESCA Y ALIMENTACIÓN </t>
  </si>
  <si>
    <t>22 </t>
  </si>
  <si>
    <t>MINISTERIO DE POLÍTICA TERRITORIAL Y FUNCIÓN PÚBLICA </t>
  </si>
  <si>
    <t>MINISTERIO PARA LA TRANSICIÓN ECOLÓGICA Y EL RETO DEMOGRÁFICO </t>
  </si>
  <si>
    <t>MINISTERIO DE HACIENDA </t>
  </si>
  <si>
    <t>MINISTERIO DE INDUSTRIA, COMERCIO Y TURISMO </t>
  </si>
  <si>
    <t>24 </t>
  </si>
  <si>
    <t>MINISTERIO DE CULTURA Y DEPORTE </t>
  </si>
  <si>
    <t>32 </t>
  </si>
  <si>
    <t>MINISTERIO DE INCLUSIÓN, SEGURIDAD SOCIAL Y MIGRACIONES </t>
  </si>
  <si>
    <t>33 </t>
  </si>
  <si>
    <t>MINISTERIO DE UNIVERSIDADES </t>
  </si>
  <si>
    <t>MINISTERIO DE ASUNTOS ECONÓMICOS Y TRANSFORMACIÓN DIGITAL </t>
  </si>
  <si>
    <t>MINISTERIO DE ASUNTOS EXTERIORES, UNIÓN EUROPEA Y COOPERACIÓN </t>
  </si>
  <si>
    <t>MINISTERIO DE EDUCACIÓN Y FORMACIÓN PROFESIONAL </t>
  </si>
  <si>
    <t>MINISTERIO DE LA PRESIDENCIA, RELACIONES CON LAS CORTES Y MEMORIA DEMOCRÁTICA </t>
  </si>
  <si>
    <t>MINISTERIO DE SANIDAD </t>
  </si>
  <si>
    <t>28 </t>
  </si>
  <si>
    <t>MINISTERIO DE CIENCIA E INNOVACIÓN </t>
  </si>
  <si>
    <t>29 </t>
  </si>
  <si>
    <t>MINISTERIO DE DERECHOS SOCIALES Y AGENDA 2030 </t>
  </si>
  <si>
    <t>30 </t>
  </si>
  <si>
    <t>MINISTERIO DE IGUALDAD </t>
  </si>
  <si>
    <t>MINISTERIO DE CONSUMO </t>
  </si>
  <si>
    <t>EN LA COMUNIDAD 90 "VARIAS COMUNIDADES"</t>
  </si>
  <si>
    <t>EN LA COMUNIDAD 01 "PAÍS VASCO"</t>
  </si>
  <si>
    <t>01 PAÍS VASCO</t>
  </si>
  <si>
    <t>02 CATALUÑA</t>
  </si>
  <si>
    <t>03 GALICIA</t>
  </si>
  <si>
    <t>04 ANDALUCÍA</t>
  </si>
  <si>
    <t>05 PRINCIPADO DE ASTURIAS</t>
  </si>
  <si>
    <t>06 CANTABRIA</t>
  </si>
  <si>
    <t>07 LA RIOJA</t>
  </si>
  <si>
    <t>08 REGIÓN DE MURCIA</t>
  </si>
  <si>
    <t>09 COMUNITAT VALENCIANA</t>
  </si>
  <si>
    <t>10 ARAGÓN</t>
  </si>
  <si>
    <t>11 CASTILLA-LA MANCHA</t>
  </si>
  <si>
    <t>12 CANARIAS</t>
  </si>
  <si>
    <t>13 COMUNIDAD FORAL DE NAVARRA</t>
  </si>
  <si>
    <t>14 EXTREMADURA</t>
  </si>
  <si>
    <t>15 ILLES BALEARS</t>
  </si>
  <si>
    <t>16 COMUNIDAD DE MADRID</t>
  </si>
  <si>
    <t>17 CASTILLA Y LEÓN</t>
  </si>
  <si>
    <t>18 CEUTA</t>
  </si>
  <si>
    <t>19 MELILLA</t>
  </si>
  <si>
    <t>90 VARIAS COMUNIDADES</t>
  </si>
  <si>
    <t>91 SERVICIOS CENTRALES</t>
  </si>
  <si>
    <t>92 EXTRANJERO</t>
  </si>
  <si>
    <t>93 NO REGIONALIZABLE</t>
  </si>
  <si>
    <t>EN LA COMUNIDAD 04 "ANDALUCÍA"</t>
  </si>
  <si>
    <t>EN LA COMUNIDAD 10 "ARAGÓN"</t>
  </si>
  <si>
    <t>EN LA COMUNIDAD 17 "CASTILLA Y LEÓN"</t>
  </si>
  <si>
    <t xml:space="preserve">                                        INTERVENCIÓN GENERAL  DE LA ADMINISTRACIÓN DEL ESTADO</t>
  </si>
  <si>
    <t>EJECUCIÓN PRESUPUESTARIA DEL CAPÍTULO 6 "INVERSIONES REALES" DEL PRESUPUESTO DE GASTOS DE ORGANISMOS AUTÓNOMOS Y RESTO DE ENTIDADES DEPENDIENTES DE LA AGE DEL EJERCICIO 2021 HASTA EL 30 DE JUNIO</t>
  </si>
  <si>
    <t>No se incluyen los créditos iniciales del Centro Nacional de Inteligencia por importe de 41.268.290,00 € ya que dicho Organismo no suministra a esta División información relativa a la ejecución presupuestaria</t>
  </si>
  <si>
    <t>CON DETALLE DE ORGANISMO Y ADSCRIPCIÓN MINISTERIAL</t>
  </si>
  <si>
    <t>Sección / Código Presupuestario Organismo / Denominación</t>
  </si>
  <si>
    <t>TOTAL ORGANISMOS ADSCRITOS A DEFENSA</t>
  </si>
  <si>
    <t>14107</t>
  </si>
  <si>
    <t>INSTITUTO DE VIVIENDA, INFRAEST. Y EQUIP. DE LA DEFENSA, O.A.</t>
  </si>
  <si>
    <t>TOTAL ORGANISMOS ADSCRITOS A INTERIOR</t>
  </si>
  <si>
    <t>16101</t>
  </si>
  <si>
    <t>JEFATURA CENTRAL DE TRÁFICO</t>
  </si>
  <si>
    <t>TOTAL ORGANISMOS ADSCRITOS A TRABAJO Y ECONOMÍA SOCIAL</t>
  </si>
  <si>
    <t>19101</t>
  </si>
  <si>
    <t>SERVICIO PÚBLICO DE EMPLEO ESTATAL, O.A.</t>
  </si>
  <si>
    <t>19103</t>
  </si>
  <si>
    <t>O.A. ORGANISMO ESTATAL INSPECCIÓN DE TRABAJO Y SEGURIDAD SOCIAL</t>
  </si>
  <si>
    <t>19104</t>
  </si>
  <si>
    <t>INSTITUTO NACIONAL DE SEGURIDAD Y SALUD EN EL TRABAJO, O.A., M.P.</t>
  </si>
  <si>
    <t>TOTAL ORGANISMOS ADSCRITOS A TRANSICIÓN ECOLÓGICA Y EL RETO DEMOGRÁFICO</t>
  </si>
  <si>
    <t>23102</t>
  </si>
  <si>
    <t>CONFEDERACIÓN HIDROGRÁFICA DEL CANTÁBRICO, O.A.</t>
  </si>
  <si>
    <t>23104</t>
  </si>
  <si>
    <t>CONFEDERACIÓN HIDROGRÁFICA DEL EBRO, O.A.</t>
  </si>
  <si>
    <t>23301</t>
  </si>
  <si>
    <t>AGENCIA ESTATAL DE METEOROLOGÍA</t>
  </si>
  <si>
    <t xml:space="preserve">TOTAL ORGANISMOS ADSCRITOS A CIENCIA E INNOVACIÓN </t>
  </si>
  <si>
    <t>28301</t>
  </si>
  <si>
    <t>AG. ESTATAL CONSEJO SUPERIOR DE INVESTIGACIONES CIENTÍFICAS, M.P.</t>
  </si>
  <si>
    <t>TOTAL ORGANISMOS ADSCRITOS A HACIENDA</t>
  </si>
  <si>
    <t>15302</t>
  </si>
  <si>
    <t>AGENCIA ESTATAL DE ADMINISTRACIÓN TRIBUTARIA</t>
  </si>
  <si>
    <t>23107</t>
  </si>
  <si>
    <t>CONFEDERACIÓN HIDROGRÁFICA DEL JÚCAR, O.A.</t>
  </si>
  <si>
    <t>TOTAL ORGANISMOS ADSCRITOS A CULTURA Y DEPORTE</t>
  </si>
  <si>
    <t>24105</t>
  </si>
  <si>
    <t>O.A. GER. DE INFRAESTRUCTURAS Y EQUIPAMIENTOS DE CULTURA</t>
  </si>
  <si>
    <t>TOTAL ORGANISMOS ADSCRITOS A ASUNTOS ECONÓMICOS Y TRANSFORMACIÓN DIGITAL</t>
  </si>
  <si>
    <t>27101</t>
  </si>
  <si>
    <t>INSTITUTO NACIONAL DE ESTADÍSTICA, O.A.</t>
  </si>
  <si>
    <t>27302</t>
  </si>
  <si>
    <t>COMISIÓN NACIONAL DE LOS MERCADOS Y LA COMPETENCIA</t>
  </si>
  <si>
    <t>TOTAL ORGANISMOS ADSCRITOS A INDUSTRIA, COMERCIO Y TURISMO</t>
  </si>
  <si>
    <t>20104</t>
  </si>
  <si>
    <t>INSTITUTO DE TURISMO DE ESPAÑA, O.A.</t>
  </si>
  <si>
    <t>23101</t>
  </si>
  <si>
    <t>ORGANISMO AUTÓNOMO PARQUES NACIONALES</t>
  </si>
  <si>
    <t>23103</t>
  </si>
  <si>
    <t>CONFEDERACIÓN HIDROGRÁFICA DEL DUERO, O.A.</t>
  </si>
  <si>
    <t>23108</t>
  </si>
  <si>
    <t>CONFEDERACIÓN HIDROGRÁFICA DEL MIÑO-SIL, O.A.</t>
  </si>
  <si>
    <t>28105</t>
  </si>
  <si>
    <t>INSTITUTO ESPAÑOL DE OCEANOGRAFÍA, O.A., M.P.</t>
  </si>
  <si>
    <t>14101</t>
  </si>
  <si>
    <t>INSTITUTO NACIONAL DE TÉCNICA AEROESPACIAL ESTEBAN TERRADAS</t>
  </si>
  <si>
    <t>16102</t>
  </si>
  <si>
    <t>GERENCIA DE INFRAESTR. Y EQUIPAMIENTO DE LA SEGURIDAD DEL ESTADO</t>
  </si>
  <si>
    <t>19102</t>
  </si>
  <si>
    <t>FONDO DE GARANTÍA SALARIAL, O.A.</t>
  </si>
  <si>
    <t>23105</t>
  </si>
  <si>
    <t>CONFEDERACIÓN HIDROGRÁFICA DEL GUADALQUIVIR, O.A.</t>
  </si>
  <si>
    <t>23106</t>
  </si>
  <si>
    <t>CONFEDERACIÓN HIDROGRÁFICA DEL GUADIANA, O.A.</t>
  </si>
  <si>
    <t>23109</t>
  </si>
  <si>
    <t>CONFEDERACIÓN HIDROGRÁFICA DEL SEGURA, O.A.</t>
  </si>
  <si>
    <t>24106</t>
  </si>
  <si>
    <t>CONSEJO SUPERIOR DE DEPORTES, O.A.</t>
  </si>
  <si>
    <t>28103</t>
  </si>
  <si>
    <t>C. DE INVEST. ENERGÉTICAS, MEDIOAMBIENTALES Y TECNOLÓG., O.A., M.P.</t>
  </si>
  <si>
    <t>28106</t>
  </si>
  <si>
    <t>INSTITUTO GEOLÓGICO Y MINERO DE ESPAÑA, O.A., M.P.</t>
  </si>
  <si>
    <t>TOTAL ORGANISMOS ADSCRITOS A DERECHOS SOCIALES Y AGENDA 2030</t>
  </si>
  <si>
    <t>29101</t>
  </si>
  <si>
    <t>ORGANISMO AUTÓNOMO INSTITUTO DE LA JUVENTUD</t>
  </si>
  <si>
    <t>TOTAL ORGANISMOS ADSCRITOS A UNIVERSIDADES</t>
  </si>
  <si>
    <t>33101</t>
  </si>
  <si>
    <t>UNIVERSIDAD INTERNACIONAL MENÉNDEZ PELAYO, M.P.</t>
  </si>
  <si>
    <t>TOTAL ORGANISMOS ADSCRITOS A TRANSPORTES, MOVILIDAD Y AGENDA URBANA</t>
  </si>
  <si>
    <t>17102</t>
  </si>
  <si>
    <t>CENTRO NACIONAL DE INFORMACIÓN GEOGRÁFICA</t>
  </si>
  <si>
    <t>23111</t>
  </si>
  <si>
    <t>MANCOMUNIDAD DE LOS CANALES DEL TAIBILLA, O.A.</t>
  </si>
  <si>
    <t>TOTAL ORGANISMOS ADSCRITOS A POLÍTICA TERRITORIAL Y FUNCIÓN PÚBLICA</t>
  </si>
  <si>
    <t>22102</t>
  </si>
  <si>
    <t>MUTUALIDAD GENERAL DE FUNCIONARIOS CIVILES DEL ESTADO</t>
  </si>
  <si>
    <t>23110</t>
  </si>
  <si>
    <t>CONFEDERACIÓN HIDROGRÁFICA DEL TAJO, O.A.</t>
  </si>
  <si>
    <t>24107</t>
  </si>
  <si>
    <t>INSTITUTO NACIONAL DE LAS ARTES ESCÉNICAS Y DE LA MÚSICA, O.A.</t>
  </si>
  <si>
    <t>28104</t>
  </si>
  <si>
    <t>INST. NAC. DE INVEST. Y TECNOLOGÍA AGRARIA Y ALIMENTARIA, O.A., M.P.</t>
  </si>
  <si>
    <t>TOTAL ORGANISMOS ADSCRITOS A PRESID., RELAC. CON LAS CORTES Y MEM. DEMOCRÁTICA</t>
  </si>
  <si>
    <t>25103</t>
  </si>
  <si>
    <t>CONSEJO DE ADMINISTRACIÓN DEL PATRIMONIO NACIONAL</t>
  </si>
  <si>
    <t>TOTAL ORGANISMOS ADSCRITOS A ASUNTOS EXTERIORES, UNIÓN EUROPEA Y COOP.</t>
  </si>
  <si>
    <t>12301</t>
  </si>
  <si>
    <t>INSTITUTO CERVANTES</t>
  </si>
  <si>
    <t>12302</t>
  </si>
  <si>
    <t>AG. ESPAÑOLA DE COOP. INTERNACIONAL PARA EL DESARROLLO</t>
  </si>
  <si>
    <t>TOTAL ORGANISMOS ADSCRITOS A JUSTICIA</t>
  </si>
  <si>
    <t>13101</t>
  </si>
  <si>
    <t>CENTRO DE ESTUDIOS JURÍDICOS</t>
  </si>
  <si>
    <t>13102</t>
  </si>
  <si>
    <t>MUTUALIDAD GENERAL JUDICIAL</t>
  </si>
  <si>
    <t>13301</t>
  </si>
  <si>
    <t>AGENCIA ESPAÑOLA DE PROTECCIÓN DE DATOS</t>
  </si>
  <si>
    <t>14113</t>
  </si>
  <si>
    <t>INSTITUTO SOCIAL DE LAS FUERZAS ARMADAS</t>
  </si>
  <si>
    <t>15101</t>
  </si>
  <si>
    <t>INSTITUTO DE ESTUDIOS FISCALES</t>
  </si>
  <si>
    <t>15104</t>
  </si>
  <si>
    <t>O.A. COMISIONADO PARA EL MERCADO DE TABACOS</t>
  </si>
  <si>
    <t>15107</t>
  </si>
  <si>
    <t>PARQUE MÓVIL DEL ESTADO</t>
  </si>
  <si>
    <t>15301</t>
  </si>
  <si>
    <t>AUTORIDAD INDEPENDIENTE DE RESPONSABILIDAD FISCAL</t>
  </si>
  <si>
    <t>17101</t>
  </si>
  <si>
    <t>CENTRO DE ESTUDIOS Y EXPERIMENTACIÓN DE OBRAS PÚBLICAS</t>
  </si>
  <si>
    <t>17301</t>
  </si>
  <si>
    <t>AGENCIA ESTATAL DE SEGURIDAD AÉREA</t>
  </si>
  <si>
    <t>17302</t>
  </si>
  <si>
    <t>AGENCIA ESTATAL DE SEGURIDAD FERROVIARIA</t>
  </si>
  <si>
    <t>19301</t>
  </si>
  <si>
    <t>CONSEJO ECONÓMICO Y SOCIAL</t>
  </si>
  <si>
    <t>20102</t>
  </si>
  <si>
    <t>OFICINA ESPAÑOLA DE PATENTES Y MARCAS, O.A.</t>
  </si>
  <si>
    <t>20103</t>
  </si>
  <si>
    <t>CENTRO ESPAÑOL DE METROLOGÍA, O.A., M.P.</t>
  </si>
  <si>
    <t>TOTAL ORGANISMOS ADSCRITOS A AGRICULTURA, PESCA Y ALIMENTACIÓN</t>
  </si>
  <si>
    <t>21101</t>
  </si>
  <si>
    <t>AGENCIA DE INFORMACIÓN Y CONTROL ALIMENTARIOS, O.A.</t>
  </si>
  <si>
    <t>21102</t>
  </si>
  <si>
    <t>ENTIDAD ESTATAL DE SEGUROS AGRARIOS, O.A.</t>
  </si>
  <si>
    <t>21103</t>
  </si>
  <si>
    <t>FONDO ESPAÑOL DE GARANTÍA AGRARIA, O.A.</t>
  </si>
  <si>
    <t>22301</t>
  </si>
  <si>
    <t>CONSEJO DE TRANSPARENCIA Y BUEN GOBIERNO</t>
  </si>
  <si>
    <t>23112</t>
  </si>
  <si>
    <t>INSTITUTO PARA LA TRANSICIÓN JUSTA, O.A.</t>
  </si>
  <si>
    <t>23302</t>
  </si>
  <si>
    <t>CONSEJO DE SEGURIDAD NUCLEAR</t>
  </si>
  <si>
    <t>24103</t>
  </si>
  <si>
    <t>INSTITUTO DE LA CINEMATOGRAFÍA Y DE LAS ARTES AUDIOV., O.A.</t>
  </si>
  <si>
    <t>24104</t>
  </si>
  <si>
    <t>BIBLIOTECA NACIONAL DE ESPAÑA, O.A.</t>
  </si>
  <si>
    <t>24301</t>
  </si>
  <si>
    <t>MUSEO NACIONAL DEL PRADO</t>
  </si>
  <si>
    <t>24302</t>
  </si>
  <si>
    <t>MUSEO NACIONAL CENTRO DE ARTE REINA SOFÍA</t>
  </si>
  <si>
    <t>24303</t>
  </si>
  <si>
    <t>AG. ESPAÑOLA DE PROTECCIÓN DE LA SALUD EN EL DEPORTE</t>
  </si>
  <si>
    <t>25101</t>
  </si>
  <si>
    <t>CENTRO DE ESTUDIOS POLÍTICOS Y CONSTITUCIONALES, O.A.</t>
  </si>
  <si>
    <t>25102</t>
  </si>
  <si>
    <t>CENTRO DE INVESTIGACIONES SOCIOLÓGICAS, O.A.</t>
  </si>
  <si>
    <t>25302</t>
  </si>
  <si>
    <t>AGENCIA ESTATAL BOLETÍN OFICIAL DEL ESTADO</t>
  </si>
  <si>
    <t>TOTAL ORGANISMOS ADSCRITOS A SANIDAD</t>
  </si>
  <si>
    <t>26105</t>
  </si>
  <si>
    <t>O.A. ORGANIZACIÓN NACIONAL DE TRASPLANTES</t>
  </si>
  <si>
    <t>26301</t>
  </si>
  <si>
    <t>AGENCIA ESPAÑOLA DE MEDICAMENTOS Y PRODUCTOS SANITARIOS</t>
  </si>
  <si>
    <t>27102</t>
  </si>
  <si>
    <t>INSTITUTO DE CONTABILIDAD Y AUDITORÍA DE CUENTAS</t>
  </si>
  <si>
    <t>28107</t>
  </si>
  <si>
    <t>INSTITUTO DE SALUD CARLOS III, O.A., M.P.</t>
  </si>
  <si>
    <t>28303</t>
  </si>
  <si>
    <t>AGENCIA ESTATAL DE INVESTIGACIÓN, M.P.</t>
  </si>
  <si>
    <t>29102</t>
  </si>
  <si>
    <t>O.A. REAL PATRONATO SOBRE DISCAPACIDAD</t>
  </si>
  <si>
    <t>TOTAL ORGANISMOS ADSCRITOS A IGUALDAD</t>
  </si>
  <si>
    <t>30101</t>
  </si>
  <si>
    <t>INSTITUTO DE LAS MUJERES</t>
  </si>
  <si>
    <t>TOTAL ORGANISMOS ADSCRITOS A CONSUMO</t>
  </si>
  <si>
    <t>31101</t>
  </si>
  <si>
    <t>O.A. AGENCIA ESPAÑOLA DE SEGURIDAD ALIMENTARIA Y NUTRICIÓN</t>
  </si>
  <si>
    <t>33102</t>
  </si>
  <si>
    <t>O.A. SERV. ESPAÑOL PARA LA INTERNACIONALIZ. DE EDUCACIÓN, M.P.</t>
  </si>
  <si>
    <t>33103</t>
  </si>
  <si>
    <t>O.A. AGENCIA NACIONAL DE EVALUACIÓN DE LA CALIDAD Y ACREDITACIÓN</t>
  </si>
  <si>
    <t>22101</t>
  </si>
  <si>
    <t>INSTITUTO NACIONAL DE ADMINISTRACIÓN PÚBLICA</t>
  </si>
  <si>
    <t>EJECUCIÓN DE INVERSIONES REALES DE LAS ENTIDADES DEL SECTOR PÚBLICO ADMINISTRATIVO CON PRESUPUESTO ESTIMATIVO DEL EJERCICIO 2021 HASTA EL 30 DE JUNIO</t>
  </si>
  <si>
    <t>Inversión inicial (*)</t>
  </si>
  <si>
    <t>Inversión real</t>
  </si>
  <si>
    <t>(*) Inversión presupuestada en el Anexo de inversiones reales y programación plurianual (distribución orgánica)</t>
  </si>
  <si>
    <t>CON DETALLE DE ENTIDAD</t>
  </si>
  <si>
    <t>Entidad</t>
  </si>
  <si>
    <t>CENTRO UNIVERSITARIO DE LA DEFENSA UBICADO EN LA ACADEMIA CENTRAL DE LA DEFENSA</t>
  </si>
  <si>
    <t>CONSORCIO CENTRO DE INVESTIGACIÓN BIOMÉDICA EN RED, M.P.</t>
  </si>
  <si>
    <t>CONSORCIO UNIVERSITARIO DEL CENTRO ASOCIADO A LA UNED EN MADRID-SUR</t>
  </si>
  <si>
    <t>TRABAJO PENITENCIARIO Y FORMACION PARA EL EMPLEO</t>
  </si>
  <si>
    <t>COMISIÓN NACIONAL DEL MERCADO DE VALORES</t>
  </si>
  <si>
    <t>CONSORCIO BARCELONA SUPERCOMPUTING CENTER - CENTRO NACIONAL DEL SUPERCOMPUTACIÓN</t>
  </si>
  <si>
    <t>CONSORCIO CASTILLO DE SAN FERNANDO DE FIGUERES</t>
  </si>
  <si>
    <t>CONSORCIO PARA LA CONSTRUCCIÓN, EQUIPAMIENTO Y EXPLOTACIÓN DEL LABORATORIO DE LUZ SINCROTRÓN</t>
  </si>
  <si>
    <t>CONSORCIO UNIVERSITARIO DEL CENTRO ASOCIADO A LA UNED EN CERVERA</t>
  </si>
  <si>
    <t>CONSORCIO UNIVERSITARIO DEL CENTRO ASOCIADO A LA UNED EN GIRONA</t>
  </si>
  <si>
    <t>CONSORCIO UNIVERSITARIO DEL CENTRO ASOCIADO A LA UNED EN LA PROVINCIA DE BARCELONA</t>
  </si>
  <si>
    <t>CONSORCIO UNIVERSITARIO DEL CENTRO ASOCIADO A LA UNED EN LA SEU D'URGELL</t>
  </si>
  <si>
    <t>CONSORCIO UNIVERSITARIO DEL CENTRO ASOCIADO A LA UNED EN TORTOSA</t>
  </si>
  <si>
    <t>CENTRO UNIVERSITARIO DE LA DEFENSA UBICADO EN LA ESCUELA NAVAL MILITAR DE MARIN</t>
  </si>
  <si>
    <t>CONSORCIO DE LA CIUDAD DE SANTIAGO DE COMPOSTELA</t>
  </si>
  <si>
    <t>CONSORCIO UNIVERSITARIO DEL CENTRO ASOCIADO A LA UNED EN A CORUÑA</t>
  </si>
  <si>
    <t>CONSORCIO UNIVERSITARIO DEL CENTRO ASOCIADO A LA UNED EN OURENSE</t>
  </si>
  <si>
    <t>CONSORCIO UNIVERSITARIO DEL CENTRO ASOCIADO A LA UNED EN PONTEVEDRA</t>
  </si>
  <si>
    <t>CASA ÁRABE</t>
  </si>
  <si>
    <t>CONSORCIO UNIVERSITARIO DEL CENTRO ASOCIADO A LA UNED "ANDRÉS DE VANDELVIRA" EN LA PROVINCIA DE JAEN</t>
  </si>
  <si>
    <t>CONSORCIO UNIVERSITARIO DEL CENTRO ASOCIADO A LA UNED "MARÍA ZAMBRANO" EN MÁLAGA</t>
  </si>
  <si>
    <t>CONSORCIO UNIVERSITARIO DEL CENTRO ASOCIADO A LA UNED EN ALMERÍA</t>
  </si>
  <si>
    <t>CONSORCIO UNIVERSITARIO DEL CENTRO ASOCIADO A LA UNED EN BAZA</t>
  </si>
  <si>
    <t>CONSORCIO UNIVERSITARIO DEL CENTRO ASOCIADO A LA UNED EN CÁDIZ</t>
  </si>
  <si>
    <t>CONSORCIO UNIVERSITARIO DEL CENTRO ASOCIADO A LA UNED EN CAMPO DE GIBRALTAR-ALGECIRAS</t>
  </si>
  <si>
    <t>CONSORCIO UNIVERSITARIO DEL CENTRO ASOCIADO A LA UNED EN HUELVA</t>
  </si>
  <si>
    <t>CONSORCIO UNIVERSITARIO DEL CENTRO ASOCIADO A LA UNED EN SEVILLA</t>
  </si>
  <si>
    <t>CONSORCIO UNIVERSITARIO DEL CENTRO ASOCIADO A LA UNED EN ASTURIAS</t>
  </si>
  <si>
    <t>CONSORCIO UNIVERSITARIO DEL CENTRO ASOCIADO A LA UNED EN CANTABRIA</t>
  </si>
  <si>
    <t>CONSORCIO UNIVERSITARIO DEL CENTRO ASOCIADO A LA UNED EN LA RIOJA</t>
  </si>
  <si>
    <t>CENTRO UNIVERSITARIO DE LA DEFENSA UBICADO EN LA ACADEMIA GENERAL DEL AIRE DE SAN JAVIER</t>
  </si>
  <si>
    <t>CONSORCIO UNIVERSITARIO DEL CENTRO ASOCIADO A LA UNED EN CARTAGENA</t>
  </si>
  <si>
    <t>CASA DEL MEDITERRÁNEO</t>
  </si>
  <si>
    <t>CONSORCIO UNIVERSITARIO DEL CENTRO ASOCIADO A LA UNED EN ALZIRA-VALENCIA "FRANCISCO TOMÁS Y VALIENTE"</t>
  </si>
  <si>
    <t>CONSORCIO UNIVERSITARIO DEL CENTRO ASOCIADO A LA UNED EN CASTELLÓN VILA-REAL "CARDENAL TARANCÓN"</t>
  </si>
  <si>
    <t>CONSORCIO UNIVERSITARIO DEL CENTRO ASOCIADO A LA UNED EN DÉNIA</t>
  </si>
  <si>
    <t>CONSORCIO UNIVERSITARIO DEL CENTRO ASOCIADO A LA UNED EN ELCHE</t>
  </si>
  <si>
    <t>CENTRO UNIVERSITARIO DE LA DEFENSA UBICADO EN LA ACADEMIA GENERAL MILITAR DE ZARAGOZA</t>
  </si>
  <si>
    <t>CONSORCIO CASTILLO DE SAN PEDRO</t>
  </si>
  <si>
    <t>CONSORCIO PARA EL EQUIPAMIENTO Y EXPLOTACIÓN DEL LABORATORIO SUBTERRÁNEO DE CANFRANC</t>
  </si>
  <si>
    <t>CONSORCIO UNIVERSITARIO DEL CENTRO ASOCIADO A LA UNED EN CALATAYUD</t>
  </si>
  <si>
    <t>CONSORCIO UNIVERSITARIO DEL CENTRO ASOCIADO A LA UNED EN TERUEL</t>
  </si>
  <si>
    <t>CONSORCIO DE LA CIUDAD DE CUENCA</t>
  </si>
  <si>
    <t>CONSORCIO DE LA CIUDAD DE TOLEDO</t>
  </si>
  <si>
    <t>CONSORCIO PARA EL DISEÑO, CONSTRUCCIÓN, EQUIPAMIENTO Y EXPLOTACIÓN DEL CENTRO NACIONAL DE EXPERIMENTACIÓN DE TECNOLOGÍAS DEL HIDRÓGENO Y PILAS DE COMBUSTIBLE</t>
  </si>
  <si>
    <t>CONSORCIO UNIVERSITARIO DEL CENTRO ASOCIADO A LA UNED "LORENZO LUZURIAGA" EN CIUDAD REAL</t>
  </si>
  <si>
    <t>CONSORCIO UNIVERSITARIO DEL CENTRO ASOCIADO A LA UNED EN ALBACETE</t>
  </si>
  <si>
    <t>CONSORCIO UNIVERSITARIO DEL CENTRO ASOCIADO A LA UNED EN CUENCA</t>
  </si>
  <si>
    <t>CONSORCIO UNIVERSITARIO DEL CENTRO ASOCIADO A LA UNED EN GUADALAJARA</t>
  </si>
  <si>
    <t>CONSORCIO UNIVERSITARIO DEL CENTRO ASOCIADO A LA UNED EN TALAVERA DE LA REINA</t>
  </si>
  <si>
    <t>CASA ÁFRICA</t>
  </si>
  <si>
    <t>CONSORCIO DE LA ZONA ESPECIAL CANARIA</t>
  </si>
  <si>
    <t>CONSORCIO PARA EL DISEÑO, CONSTRUCCIÓN, EQUIPAMIENTO Y EXPLOTACIÓN DE LA PLATAFORMA OCEÁNICA DE CANARIAS</t>
  </si>
  <si>
    <t>CONSORCIO UNIVERSITARIO DEL CENTRO ASOCIADO A LA UNED EN LA PALMA</t>
  </si>
  <si>
    <t>CONSORCIO UNIVERSITARIO DEL CENTRO ASOCIADO A LA UNED EN TENERIFE</t>
  </si>
  <si>
    <t>INSTITUTO DE ASTROFISICA DE CANARIAS</t>
  </si>
  <si>
    <t>CONSORCIO UNIVERSITARIO DEL CENTRO ASOCIADO A LA UNED EN PAMPLONA</t>
  </si>
  <si>
    <t>CONSORCIO UNIVERSITARIO DEL CENTRO ASOCIADO A LA UNED EN TUDELA</t>
  </si>
  <si>
    <t>CONSORCIO UNIVERSITARIO DEL CENTRO ASOCIADO A LA UNED EN MÉRIDA</t>
  </si>
  <si>
    <t>CONSORCIO UNIVERSITARIO DEL CENTRO ASOCIADO A LA UNED EN PLASENCIA</t>
  </si>
  <si>
    <t>CONSORCIO CASTILLO DE SAN CARLOS</t>
  </si>
  <si>
    <t>CONSORCIO DEL MUSEO MILITAR DE MENORCA Y PATRIMONIO HISTÓRICO-MILITAR DEL PUERTO DE MAHÓN Y CALA SAN ESTEBAN</t>
  </si>
  <si>
    <t>CONSORCIO PARA EL DISEÑO, CONSTRUCCIÓN, EQUIPAMIENTO Y EXPLOTACIÓN DEL SISTEMA DE OBSERVACIÓN COSTERO DE LAS ISLAS BALEARES</t>
  </si>
  <si>
    <t>CONSORCIO UNIVERSITARIO DEL CENTRO ASOCIADO A LA UNED EN LES ILLES BALEARS</t>
  </si>
  <si>
    <t>CENTRO SEFARAD-ISRAEL</t>
  </si>
  <si>
    <t>CENTRO UNIVERSITARIO DE LA GUARDIA CIVIL</t>
  </si>
  <si>
    <t>CONSORCIO UNIVERSITARIO DEL CENTRO ASOCIADO A LA UNED EN MADRID</t>
  </si>
  <si>
    <t>UNIVERSIDAD NACIONAL DE EDUCACIÓN A DISTANCIA</t>
  </si>
  <si>
    <t>CENTRO NACIONAL DE INVESTIGACIÓN SOBRE LA EVOLUCIÓN HUMANA</t>
  </si>
  <si>
    <t>CONSORCIO PARA EL DISEÑO, CONSTRUCCIÓN, EQUIPAMIENTO Y EXPLOTACIÓN DEL CENTRO DE LÁSERES PULSADOS ULTRACORTOS ULTRAINTENSOS</t>
  </si>
  <si>
    <t>CONSORCIO UNIVERSITARIO DEL CENTRO ASOCIADO A LA UNED EN BURGOS</t>
  </si>
  <si>
    <t>CONSORCIO UNIVERSITARIO DEL CENTRO ASOCIADO A LA UNED EN PALENCIA</t>
  </si>
  <si>
    <t>CONSORCIO UNIVERSITARIO DEL CENTRO ASOCIADO A LA UNED EN PONFERRADA</t>
  </si>
  <si>
    <t>CONSORCIO UNIVERSITARIO DEL CENTRO ASOCIADO A LA UNED EN SEGOVIA</t>
  </si>
  <si>
    <t>CONSORCIO UNIVERSITARIO DEL CENTRO ASOCIADO A LA UNED EN SORIA</t>
  </si>
  <si>
    <t>CONSORCIO UNIVERSITARIO DEL CENTRO ASOCIADO A LA UNED EN ZAMORA</t>
  </si>
  <si>
    <t>CONSORCIO CIBER DE ENFERMEDADES NEURODEGENERATIVAS M.P.</t>
  </si>
  <si>
    <t>EJECUCIÓN DE INVERSIONES REALES DEL SECTOR PÚBLICO EMPRESARIAL Y FUNDACIONAL DEL EJERCICIO 2021 HASTA EL 30 DE JUNIO</t>
  </si>
  <si>
    <t>CONSORCIO DE COMPENSACIÓN DE SEGUROS (CCS)</t>
  </si>
  <si>
    <t>CONSORCIO PARA LA CONSTRUCCIÓN, EQUIPAMIENTO Y EXPLOTACIÓN DE LA SEDE ESPAÑOLA DE LA FUENTE EUROPEA DE NEUTRONES POR ESPALACIÓN (ESS BILBAO EUROPEAN SPALLATION)</t>
  </si>
  <si>
    <t>CORPORACIÓN DE RADIO Y TELEVISIÓN ESPAÑOLA, S.A., S.M.E.</t>
  </si>
  <si>
    <t>ENAIRE (GRUPO)</t>
  </si>
  <si>
    <t>ENTIDAD PÚBLICA EMPRESARIAL ADMINISTRADOR DE INFRAESTRUCTURAS FERROVIARIAS (ADIF)</t>
  </si>
  <si>
    <t>ENTIDAD PÚBLICA EMPRESARIAL ADMINISTRADOR DE INFRAESTRUCTURAS FERROVIARIAS-ALTA VELOCIDAD (ADIF-AV)</t>
  </si>
  <si>
    <t>FUNDACIÓN CENTRO PARA LA MEMORIA DE LAS VÍCTIMAS DEL TERRORISMO</t>
  </si>
  <si>
    <t>PUERTOS DEL ESTADO Y AUTORIDADES PORTUARIAS (CONSOLIDADO)</t>
  </si>
  <si>
    <t>RENFE-OPERADORA (GRUPO)</t>
  </si>
  <si>
    <t>SOCIEDAD DE INFRAESTRUCTURAS Y EQUIPAMIENTOS PENITENCIARIOS Y DE LA SEGURIDAD DEL ESTADO, S.M.E., S.A. (SIEPSE)</t>
  </si>
  <si>
    <t>SOCIEDAD ESTATAL DE PARTICIPACIONES INDUSTRIALES (SEPI) (CONSOLIDADO)</t>
  </si>
  <si>
    <t>SOCIEDAD MERCANTIL ESTATAL AGUAS DE LAS CUENCAS DE ESPAÑA, S.A. (ACUAES)</t>
  </si>
  <si>
    <t>AGUAS DE LAS CUENCAS MEDITERRÁNEAS S.M.E., S.A. (acuaMed)</t>
  </si>
  <si>
    <t>CENTRO INTERMODAL DE LOGÍSTICA, S.A., S.M.E. (CILSA)</t>
  </si>
  <si>
    <t>CONSORCI ZF INTERNACIONAL, S.A.U.</t>
  </si>
  <si>
    <t>CONSORCIO DE LA ZONA FRANCA DE BARCELONA</t>
  </si>
  <si>
    <t>EMPRESA NACIONAL DE RESIDUOS RADIACTIVOS, S.A. S.M.E., M.P. (ENRESA)</t>
  </si>
  <si>
    <r>
      <t xml:space="preserve">ENTIDAD PÚBLICA EMPRESARIAL ADMINISTRADOR DE INFRAESTRUCTURAS FERROVIARIAS-ALTA VELOCIDAD (ADIF-AV) </t>
    </r>
    <r>
      <rPr>
        <vertAlign val="superscript"/>
        <sz val="9"/>
        <color indexed="8"/>
        <rFont val="Arial"/>
        <family val="2"/>
      </rPr>
      <t>(1)</t>
    </r>
  </si>
  <si>
    <t>FUNDACIÓN DE LOS FERROCARRILES ESPAÑOLES</t>
  </si>
  <si>
    <r>
      <t xml:space="preserve">SOCIEDAD ESTATAL DE INFRAESTRUCTURAS DEL TRANSPORTE TERRESTRE, S.M.E., S.A. (SEITTSA) </t>
    </r>
    <r>
      <rPr>
        <vertAlign val="superscript"/>
        <sz val="9"/>
        <color indexed="8"/>
        <rFont val="Arial"/>
        <family val="2"/>
      </rPr>
      <t>(2)</t>
    </r>
  </si>
  <si>
    <t>WORLD TRADE CENTER BARCELONA, S.A., S.M.E. (WTCB)</t>
  </si>
  <si>
    <t xml:space="preserve">(1) El importe negativo de inversión real en Cataluña es debido a la anulación de una provisión por ejecución de Sentencia judicial, según la información facilitada por la propia entidad. </t>
  </si>
  <si>
    <t>(2) El importe negativo de inversión real en Cataluña es debido a una sentencia de ejecución de avales con un contratista (compensación obras periodo 2014-2016), según la información facilitada por la propia entidad.</t>
  </si>
  <si>
    <t>CONSORCIO DE LA ZONA FRANCA DE VIGO</t>
  </si>
  <si>
    <t>FUNDACIÓN ESPAÑOLA PARA LA CIENCIA Y LA TECNOLOGÍA, F.S.P.</t>
  </si>
  <si>
    <t>SEPES ENTIDAD PÚBLICA EMPRESARIAL DE SUELO (SEPES CONSOLIDADO)</t>
  </si>
  <si>
    <r>
      <t>SOCIEDAD ESTATAL DE INFRAESTRUCTURAS DEL TRANSPORTE TERRESTRE, S.M.E., S.A. (SEITTSA)</t>
    </r>
    <r>
      <rPr>
        <sz val="9"/>
        <color indexed="8"/>
        <rFont val="Arial"/>
        <family val="2"/>
      </rPr>
      <t xml:space="preserve"> </t>
    </r>
    <r>
      <rPr>
        <vertAlign val="superscript"/>
        <sz val="9"/>
        <color indexed="8"/>
        <rFont val="Arial"/>
        <family val="2"/>
      </rPr>
      <t>(1)</t>
    </r>
  </si>
  <si>
    <t>VIGO ACTIVO, SOCIEDAD DE CAPITAL RIESGO, S.A., S.M.E.</t>
  </si>
  <si>
    <t>(1) El importe negativo de inversión real en Galicia es debido a una menor indemnización devengada en 2019, según la información facilitada por la propia entidad.</t>
  </si>
  <si>
    <t>APARCAMIENTOS ZONA FRANCA, S.L. (SOCIEDAD UNIPERSONAL)</t>
  </si>
  <si>
    <t>CONSORCIO DE LA ZONA FRANCA DE CÁDIZ</t>
  </si>
  <si>
    <t>CONSORCIO DE LA ZONA FRANCA DE SEVILLA</t>
  </si>
  <si>
    <t>DESARROLLOS EMPRESARIALES DE LA ZONA FRANCA DE CÁDIZ, S.A. (SOCIEDAD UNIPERSONAL)</t>
  </si>
  <si>
    <t>ENTIDAD PÚBLICA EMPRESARIAL SOCIEDAD DE SALVAMENTO Y SEGURIDAD MARÍTIMA (SASEMAR)</t>
  </si>
  <si>
    <t>EXPASA AGRICULTURA Y GANADERÍA SOCIEDAD MERCANTIL ESTATAL, S.A.</t>
  </si>
  <si>
    <t>FIDALIA S.A. S.M.E.</t>
  </si>
  <si>
    <t>FUNDACIÓN BIODIVERSIDAD, F.S.P.</t>
  </si>
  <si>
    <t>FUNDACIÓN ESCUELA DE ORGANIZACIÓN INDUSTRIAL, F.S.P.</t>
  </si>
  <si>
    <t>LA ALMORAIMA, S.A., S.M.E.</t>
  </si>
  <si>
    <t>SERVICIOS DOCUMENTALES DE ANDALUCÍA, S.L.</t>
  </si>
  <si>
    <t>SERVIPORT ANDALUCÍA, S.A.</t>
  </si>
  <si>
    <t>SOCIEDAD ESPAÑOLA DE ESTUDIOS PARA LA COMUNICACIÓN FIJA A TRAVÉS DEL ESTRECHO DE GIBRALTAR, S.M.E., S.A. (SECEGSA)</t>
  </si>
  <si>
    <t>SOCIEDAD ESTATAL DE INFRAESTRUCTURAS DEL TRANSPORTE TERRESTRE, S.M.E., S.A. (SEITTSA)</t>
  </si>
  <si>
    <t>SOCIEDAD MERCANTIL ESTATAL DE INFRAESTRUCTURAS AGRARIAS, S.A. (SEIASA)</t>
  </si>
  <si>
    <t>EUROPEAN BULK HANDLING INSTALLATION, S.A., S.M.E. (EBHISA)</t>
  </si>
  <si>
    <t>FUNDACIÓN LABORAL DE PERSONAS CON DISCAPACIDAD SANTA BÁRBARA, F.S.P., M.P.</t>
  </si>
  <si>
    <t>CONSORCIO DE LA ZONA FRANCA DE SANTANDER</t>
  </si>
  <si>
    <t>FUNDACIÓN ENAIRE, F.S.P.</t>
  </si>
  <si>
    <t>FUNDACIÓN INTERNACIONAL Y PARA IBEROAMÉRICA DE ADMINISTRACIÓN Y POLÍTICAS PÚBLICAS, F.S.P.</t>
  </si>
  <si>
    <t>CONSORCIO VALENCIA 2007</t>
  </si>
  <si>
    <t>VALENCIA PLATAFORMA INTERMODAL Y LOGíSTICA, S.A., S.M.E., M.P.</t>
  </si>
  <si>
    <t>PARADORES DE TURISMO DE ESPAÑA, S.M.E., S.A.</t>
  </si>
  <si>
    <t>FUNDACIÓN FESTIVAL INTERNACIONAL DE TEATRO CLÁSICO DE ALMAGRO</t>
  </si>
  <si>
    <t>CONSORCIO DE LA ZONA FRANCA DE GRAN CANARIA</t>
  </si>
  <si>
    <t>FUNDACIÓN CANARIA PUERTOS DE LAS PALMAS</t>
  </si>
  <si>
    <t>FUNDACIÓN OBSERVATORIO AMBIENTAL DEL PUERTO DE GRANADILLA</t>
  </si>
  <si>
    <t>SOCIEDAD MERCANTIL ESTATAL CANAL DE NAVARRA, S.A. (CANASA)</t>
  </si>
  <si>
    <t>AXIS PARTICIPACIONES EMPRESARIALES SGEIC, S.A. S.M.E.</t>
  </si>
  <si>
    <t>CENTRO NACIONAL DE INVESTIGACIONES CARDIOVASCULARES CARLOS III, F.S.P.</t>
  </si>
  <si>
    <t>CENTRO PARA EL DESARROLLO TECNOLÓGICO E INDUSTRIAL, E.P.E. (CDTI)</t>
  </si>
  <si>
    <t>COMPAÑÍA ESPAÑOLA DE FINANCIACIÓN DEL DESARROLLO, S.A., S.M.E. (COFIDES)</t>
  </si>
  <si>
    <t>COMPAÑÍA ESPAÑOLA DE REAFIANZAMIENTO, S.M.E., S.A. (CERSA)</t>
  </si>
  <si>
    <t>COMPAÑÍA ESPAÑOLA DE SEGUROS DE CRÉDITO A LA EXPORTACIÓN, SOCIEDAD ANÓNIMA., COMPAÑÍA DE SEGUROS Y REASEGUROS, SOCIEDAD MERCANTIL ESTATAL</t>
  </si>
  <si>
    <t>CONSORCIO INTERNACIONAL DE ASEGURADORES DE CRÉDITO, S.A. (SOCIEDAD MERCANTIL ESTATAL)</t>
  </si>
  <si>
    <t>CTI TECNOLOGÍA Y GESTIÓN, S.A. (S.M.E.)</t>
  </si>
  <si>
    <t>EMPRESA NACIONAL DE INNOVACIÓN, S.M.E., S.A. (ENISA)</t>
  </si>
  <si>
    <t>ENAJENACIÓN DE MATERIALES FERROVIARIOS, S.A., S.M.E., M.P. (EMFESA)</t>
  </si>
  <si>
    <t>F.S.P. CENTRO NACIONAL DE INVESTIGACIONES ONCOLÓGICAS CARLOS III</t>
  </si>
  <si>
    <t>FÁBRICA NACIONAL DE MONEDA Y TIMBRE-REAL CASA DE LA MONEDA</t>
  </si>
  <si>
    <t>FONDO DE REESTRUCTURACIÓN ORDENADA BANCARIA (FROB)</t>
  </si>
  <si>
    <t>FUNDACIÓN COLECCIÓN THYSSEN-BORNEMISZA, F.S.P.</t>
  </si>
  <si>
    <t>FUNDACIÓN DEL SECTOR PÚBLICO CENTRO DE INVESTIGACIÓN DE ENFERMEDADES NEUROLÓGICAS, F.S.P.</t>
  </si>
  <si>
    <t>FUNDACIÓN DEL TEATRO REAL, F.S.P.</t>
  </si>
  <si>
    <t>FUNDACIÓN ESTATAL PARA LA FORMACIÓN EN EL EMPLEO, F.S.P.</t>
  </si>
  <si>
    <t>FUNDACIÓN ESTATAL PARA LA PREVENCIÓN DE RIESGOS LABORALES, F.S.P.</t>
  </si>
  <si>
    <t>FUNDACIÓN ESTATAL, SALUD, INFANCIA Y BIENESTAR SOCIAL, F.S.P.</t>
  </si>
  <si>
    <t>FUNDACIÓN LÁZARO GALDIANO, F.S.P.</t>
  </si>
  <si>
    <t>FUNDACIÓN PLURALISMO Y CONVIVENCIA, F.S.P.</t>
  </si>
  <si>
    <t>FUNDACIÓN RESIDENCIA DE ESTUDIANTES</t>
  </si>
  <si>
    <t>FUNDACIÓN SEPI, F.S.P.</t>
  </si>
  <si>
    <t>FUNDACIÓN SERVICIO INTERCONFEDERAL DE MEDIACIÓN Y ARBITRAJE, F.S.P. (SIMA)</t>
  </si>
  <si>
    <t>INFORMA D&amp;B, S.A. (S.M.E.)</t>
  </si>
  <si>
    <t>INGENIERÍA DE SISTEMAS PARA LA DEFENSA DE ESPAÑA, S.A., S.M.E., M.P. (ISDEFE)</t>
  </si>
  <si>
    <t>INGENIERÍA Y ECONOMÍA DEL TRANSPORTE S.M.E., M.P., S.A. (INECO)</t>
  </si>
  <si>
    <t>INSTITUTO DE CRÉDITO OFICIAL, E.P.E. (ICO)</t>
  </si>
  <si>
    <t>MUSEO NACIONAL DEL PRADO DIFUSIÓN S.A.U., S.M.E.</t>
  </si>
  <si>
    <t>SERVICIOS Y ESTUDIOS PARA LA NAVEGACIÓN AÉREA Y LA SEGURIDAD AERONÁUTICA, S.M.E., M.P., S.A. (SENASA)</t>
  </si>
  <si>
    <t>SOCIEDAD ESTATAL LOTERÍAS Y APUESTAS DEL ESTADO, S.M.E., S.A. (SELAE)</t>
  </si>
  <si>
    <t>SOCIEDAD MERCANTIL ESTATAL DE ACCIÓN CULTURAL, S.A. (SEACSA)</t>
  </si>
  <si>
    <t>SOCIEDAD MERCANTIL ESTATAL DE GESTIÓN INMOBILIARIA DE PATRIMONIO, M.P., S.A. (SEGIPSA)</t>
  </si>
  <si>
    <t>SOCIEDAD MERCANTIL ESTATAL PARA LA GESTIÓN DE LA INNOVACIÓN Y LAS TECNOLOGÍAS TURÍSTICAS, S.A., M.P. (SEGITTUR)</t>
  </si>
  <si>
    <t>F.S.P. CENTRO NACIONAL DEL VIDRIO</t>
  </si>
  <si>
    <t>FUNDACIÓN CIUDAD DE LA ENERGÍA-CIUDEN, F.S.P.</t>
  </si>
  <si>
    <t>REDALSA, S.A., S.M.E.</t>
  </si>
  <si>
    <t>SOCIEDAD MERCANTIL ESTATAL INSTITUTO NACIONAL DE CIBERSEGURIDAD DE ESPAÑA, M.P., S.A. (INCIBE)</t>
  </si>
  <si>
    <r>
      <t>AGUAS DE LAS CUENCAS MEDITERRÁNEAS S.M.E., S.A. (acuaMed)</t>
    </r>
    <r>
      <rPr>
        <vertAlign val="superscript"/>
        <sz val="8"/>
        <color indexed="8"/>
        <rFont val="Arial"/>
        <family val="2"/>
      </rPr>
      <t xml:space="preserve"> </t>
    </r>
    <r>
      <rPr>
        <vertAlign val="superscript"/>
        <sz val="9"/>
        <color indexed="8"/>
        <rFont val="Arial"/>
        <family val="2"/>
      </rPr>
      <t>(1)</t>
    </r>
  </si>
  <si>
    <t>E.P.E. INSTITUTO PARA LA DIVERSIFICACIÓN Y AHORRO DE LA ENERGÍA (IDAE), M.P.</t>
  </si>
  <si>
    <t>ENTIDAD PÚBLICA EMPRESARIAL RED.ES, M.P. (RED.ES)</t>
  </si>
  <si>
    <t>ICEX ESPAÑA EXPORTACIÓN E INVERSIONES, E.P.E., M.P.</t>
  </si>
  <si>
    <t>(1) El importe negativo de inversión real en No Regionalizable es debido a que algunas descertificaciones son superiores a las certificaciones positivas para determinadas subactuaciones, según la información facilitada por la propia entidad.</t>
  </si>
  <si>
    <t xml:space="preserve">Comunidad </t>
  </si>
  <si>
    <t>EJECUCIÓN PRESUPUESTARIA DEL CAPÍTULO 6 "INVERSIONES REALES" DEL PRESUPUESTO DE
GASTOS DE ORGANISMOS AUTÓNOMOS Y RESTO DE ENTIDADES DEPENDIENTES DE LA AGE DEL 
EJERCICIO 2021 HASTA EL 30 DE JUNIO</t>
  </si>
  <si>
    <t>EJECUCIÓN PRESUPUESTARIA DEL CAPÍTULO 6 "INVERSIONES REALES" DEL PRESUPUESTO DE 
GASTOS DE ORGANISMOS AUTÓNOMOS Y RESTO DE ENTIDADES DEPENDIENTES DE LA AGE DEL 
EJERCICIO 2021 HASTA EL 30 DE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</si>
</sst>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10"/>
      <color indexed="12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vertAlign val="superscript"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48">
    <xf numFmtId="0" fontId="0" fillId="0" borderId="0" xfId="0"/>
    <xf numFmtId="0" fontId="2" fillId="0" borderId="1" xfId="0" applyFont="1" applyFill="1" applyBorder="1"/>
    <xf numFmtId="4" fontId="3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centerContinuous" wrapText="1"/>
    </xf>
    <xf numFmtId="0" fontId="0" fillId="0" borderId="0" xfId="0" applyAlignment="1">
      <alignment horizontal="righ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/>
    <xf numFmtId="4" fontId="0" fillId="0" borderId="4" xfId="0" applyNumberFormat="1" applyBorder="1"/>
    <xf numFmtId="4" fontId="0" fillId="0" borderId="5" xfId="0" applyNumberFormat="1" applyBorder="1"/>
    <xf numFmtId="164" fontId="0" fillId="0" borderId="5" xfId="0" applyNumberFormat="1" applyBorder="1"/>
    <xf numFmtId="0" fontId="3" fillId="0" borderId="0" xfId="0" applyFont="1"/>
    <xf numFmtId="0" fontId="0" fillId="0" borderId="0" xfId="0" applyAlignment="1"/>
    <xf numFmtId="0" fontId="5" fillId="2" borderId="6" xfId="0" applyFont="1" applyFill="1" applyBorder="1" applyAlignment="1">
      <alignment horizontal="centerContinuous" vertical="center"/>
    </xf>
    <xf numFmtId="0" fontId="6" fillId="0" borderId="0" xfId="0" applyFont="1" applyBorder="1" applyAlignment="1">
      <alignment horizontal="left" wrapText="1"/>
    </xf>
    <xf numFmtId="4" fontId="6" fillId="0" borderId="4" xfId="0" applyNumberFormat="1" applyFont="1" applyBorder="1" applyAlignment="1">
      <alignment horizontal="right" wrapText="1"/>
    </xf>
    <xf numFmtId="164" fontId="3" fillId="0" borderId="5" xfId="0" applyNumberFormat="1" applyFont="1" applyBorder="1"/>
    <xf numFmtId="0" fontId="5" fillId="2" borderId="3" xfId="0" applyFont="1" applyFill="1" applyBorder="1" applyAlignment="1"/>
    <xf numFmtId="4" fontId="5" fillId="2" borderId="2" xfId="0" applyNumberFormat="1" applyFont="1" applyFill="1" applyBorder="1" applyAlignment="1">
      <alignment horizontal="right" wrapText="1"/>
    </xf>
    <xf numFmtId="164" fontId="5" fillId="2" borderId="3" xfId="0" applyNumberFormat="1" applyFont="1" applyFill="1" applyBorder="1"/>
    <xf numFmtId="0" fontId="2" fillId="0" borderId="0" xfId="0" applyFont="1" applyAlignment="1">
      <alignment horizontal="right"/>
    </xf>
    <xf numFmtId="4" fontId="0" fillId="0" borderId="0" xfId="0" applyNumberFormat="1"/>
    <xf numFmtId="164" fontId="3" fillId="0" borderId="0" xfId="0" applyNumberFormat="1" applyFont="1"/>
    <xf numFmtId="49" fontId="0" fillId="0" borderId="1" xfId="0" applyNumberFormat="1" applyBorder="1"/>
    <xf numFmtId="49" fontId="5" fillId="0" borderId="0" xfId="0" applyNumberFormat="1" applyFont="1" applyAlignment="1">
      <alignment horizontal="centerContinuous" wrapText="1"/>
    </xf>
    <xf numFmtId="49" fontId="0" fillId="0" borderId="0" xfId="0" applyNumberFormat="1"/>
    <xf numFmtId="49" fontId="5" fillId="2" borderId="2" xfId="0" applyNumberFormat="1" applyFont="1" applyFill="1" applyBorder="1" applyAlignment="1">
      <alignment horizontal="centerContinuous" vertical="center"/>
    </xf>
    <xf numFmtId="49" fontId="6" fillId="0" borderId="7" xfId="0" applyNumberFormat="1" applyFont="1" applyBorder="1" applyAlignment="1">
      <alignment horizontal="center" wrapText="1"/>
    </xf>
    <xf numFmtId="49" fontId="5" fillId="2" borderId="6" xfId="0" applyNumberFormat="1" applyFont="1" applyFill="1" applyBorder="1" applyAlignment="1"/>
    <xf numFmtId="49" fontId="6" fillId="0" borderId="0" xfId="0" quotePrefix="1" applyNumberFormat="1" applyFont="1" applyFill="1" applyBorder="1" applyAlignment="1"/>
    <xf numFmtId="49" fontId="2" fillId="0" borderId="0" xfId="0" applyNumberFormat="1" applyFont="1"/>
    <xf numFmtId="49" fontId="7" fillId="0" borderId="7" xfId="0" applyNumberFormat="1" applyFont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4" fontId="3" fillId="0" borderId="0" xfId="0" applyNumberFormat="1" applyFont="1"/>
    <xf numFmtId="0" fontId="0" fillId="0" borderId="1" xfId="0" applyBorder="1"/>
    <xf numFmtId="4" fontId="1" fillId="0" borderId="1" xfId="0" applyNumberFormat="1" applyFont="1" applyBorder="1" applyAlignment="1">
      <alignment horizontal="right"/>
    </xf>
    <xf numFmtId="164" fontId="0" fillId="0" borderId="0" xfId="0" applyNumberFormat="1"/>
    <xf numFmtId="0" fontId="5" fillId="2" borderId="2" xfId="0" applyFont="1" applyFill="1" applyBorder="1" applyAlignment="1">
      <alignment horizontal="centerContinuous" vertical="center"/>
    </xf>
    <xf numFmtId="164" fontId="2" fillId="0" borderId="0" xfId="0" applyNumberFormat="1" applyFont="1"/>
    <xf numFmtId="4" fontId="8" fillId="0" borderId="8" xfId="0" applyNumberFormat="1" applyFont="1" applyBorder="1"/>
    <xf numFmtId="4" fontId="8" fillId="0" borderId="8" xfId="0" applyNumberFormat="1" applyFont="1" applyFill="1" applyBorder="1"/>
    <xf numFmtId="164" fontId="8" fillId="0" borderId="4" xfId="0" applyNumberFormat="1" applyFont="1" applyBorder="1" applyAlignment="1">
      <alignment horizontal="right"/>
    </xf>
    <xf numFmtId="0" fontId="1" fillId="0" borderId="0" xfId="0" applyFont="1"/>
    <xf numFmtId="164" fontId="1" fillId="0" borderId="0" xfId="0" applyNumberFormat="1" applyFont="1"/>
    <xf numFmtId="0" fontId="8" fillId="0" borderId="4" xfId="0" applyFont="1" applyBorder="1" applyAlignment="1">
      <alignment horizontal="left"/>
    </xf>
    <xf numFmtId="4" fontId="8" fillId="0" borderId="4" xfId="0" applyNumberFormat="1" applyFont="1" applyBorder="1"/>
    <xf numFmtId="4" fontId="8" fillId="0" borderId="4" xfId="0" applyNumberFormat="1" applyFont="1" applyFill="1" applyBorder="1"/>
    <xf numFmtId="4" fontId="2" fillId="0" borderId="4" xfId="0" applyNumberFormat="1" applyFont="1" applyFill="1" applyBorder="1"/>
    <xf numFmtId="0" fontId="8" fillId="0" borderId="9" xfId="0" applyFont="1" applyBorder="1" applyAlignment="1">
      <alignment horizontal="left"/>
    </xf>
    <xf numFmtId="4" fontId="8" fillId="0" borderId="9" xfId="0" applyNumberFormat="1" applyFont="1" applyBorder="1"/>
    <xf numFmtId="4" fontId="8" fillId="0" borderId="9" xfId="0" applyNumberFormat="1" applyFont="1" applyFill="1" applyBorder="1"/>
    <xf numFmtId="164" fontId="8" fillId="0" borderId="9" xfId="0" applyNumberFormat="1" applyFont="1" applyBorder="1" applyAlignment="1">
      <alignment horizontal="right"/>
    </xf>
    <xf numFmtId="0" fontId="5" fillId="2" borderId="10" xfId="0" applyFont="1" applyFill="1" applyBorder="1"/>
    <xf numFmtId="4" fontId="5" fillId="2" borderId="9" xfId="0" applyNumberFormat="1" applyFont="1" applyFill="1" applyBorder="1"/>
    <xf numFmtId="164" fontId="5" fillId="2" borderId="2" xfId="0" applyNumberFormat="1" applyFont="1" applyFill="1" applyBorder="1" applyAlignment="1">
      <alignment horizontal="right"/>
    </xf>
    <xf numFmtId="4" fontId="0" fillId="0" borderId="0" xfId="0" quotePrefix="1" applyNumberFormat="1"/>
    <xf numFmtId="4" fontId="2" fillId="0" borderId="1" xfId="0" applyNumberFormat="1" applyFont="1" applyFill="1" applyBorder="1"/>
    <xf numFmtId="164" fontId="4" fillId="0" borderId="1" xfId="0" applyNumberFormat="1" applyFont="1" applyBorder="1" applyAlignment="1">
      <alignment horizontal="right"/>
    </xf>
    <xf numFmtId="4" fontId="2" fillId="0" borderId="0" xfId="0" applyNumberFormat="1" applyFont="1"/>
    <xf numFmtId="164" fontId="2" fillId="0" borderId="0" xfId="0" applyNumberFormat="1" applyFont="1" applyAlignment="1">
      <alignment horizontal="right"/>
    </xf>
    <xf numFmtId="0" fontId="5" fillId="2" borderId="3" xfId="0" applyFont="1" applyFill="1" applyBorder="1" applyAlignment="1">
      <alignment horizontal="centerContinuous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/>
    </xf>
    <xf numFmtId="0" fontId="9" fillId="0" borderId="0" xfId="0" applyFont="1" applyBorder="1"/>
    <xf numFmtId="0" fontId="9" fillId="0" borderId="5" xfId="0" applyFont="1" applyBorder="1"/>
    <xf numFmtId="4" fontId="9" fillId="0" borderId="5" xfId="0" applyNumberFormat="1" applyFont="1" applyBorder="1"/>
    <xf numFmtId="4" fontId="9" fillId="0" borderId="12" xfId="0" applyNumberFormat="1" applyFont="1" applyBorder="1"/>
    <xf numFmtId="164" fontId="10" fillId="0" borderId="8" xfId="0" applyNumberFormat="1" applyFont="1" applyBorder="1"/>
    <xf numFmtId="0" fontId="10" fillId="0" borderId="0" xfId="0" applyFont="1"/>
    <xf numFmtId="0" fontId="1" fillId="0" borderId="7" xfId="0" applyFont="1" applyBorder="1"/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" fontId="1" fillId="0" borderId="5" xfId="0" applyNumberFormat="1" applyFont="1" applyBorder="1" applyAlignment="1">
      <alignment horizontal="left"/>
    </xf>
    <xf numFmtId="4" fontId="1" fillId="0" borderId="5" xfId="0" applyNumberFormat="1" applyFont="1" applyBorder="1"/>
    <xf numFmtId="164" fontId="1" fillId="0" borderId="4" xfId="0" applyNumberFormat="1" applyFont="1" applyBorder="1"/>
    <xf numFmtId="164" fontId="10" fillId="0" borderId="4" xfId="0" applyNumberFormat="1" applyFont="1" applyBorder="1"/>
    <xf numFmtId="0" fontId="10" fillId="0" borderId="7" xfId="0" applyFont="1" applyBorder="1"/>
    <xf numFmtId="0" fontId="10" fillId="0" borderId="0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4" fontId="10" fillId="0" borderId="5" xfId="0" applyNumberFormat="1" applyFont="1" applyBorder="1" applyAlignment="1">
      <alignment horizontal="left"/>
    </xf>
    <xf numFmtId="4" fontId="10" fillId="0" borderId="5" xfId="0" applyNumberFormat="1" applyFont="1" applyBorder="1"/>
    <xf numFmtId="0" fontId="11" fillId="0" borderId="7" xfId="0" applyFont="1" applyBorder="1" applyAlignment="1">
      <alignment horizontal="left"/>
    </xf>
    <xf numFmtId="0" fontId="11" fillId="0" borderId="5" xfId="0" applyFont="1" applyBorder="1"/>
    <xf numFmtId="4" fontId="11" fillId="0" borderId="5" xfId="0" applyNumberFormat="1" applyFont="1" applyBorder="1"/>
    <xf numFmtId="0" fontId="1" fillId="0" borderId="0" xfId="0" applyNumberFormat="1" applyFont="1" applyBorder="1" applyAlignment="1">
      <alignment horizontal="left"/>
    </xf>
    <xf numFmtId="0" fontId="10" fillId="0" borderId="0" xfId="0" applyNumberFormat="1" applyFont="1" applyBorder="1" applyAlignment="1">
      <alignment horizontal="left"/>
    </xf>
    <xf numFmtId="4" fontId="5" fillId="2" borderId="3" xfId="0" applyNumberFormat="1" applyFont="1" applyFill="1" applyBorder="1" applyAlignment="1"/>
    <xf numFmtId="4" fontId="1" fillId="0" borderId="0" xfId="0" applyNumberFormat="1" applyFont="1"/>
    <xf numFmtId="4" fontId="2" fillId="0" borderId="1" xfId="0" applyNumberFormat="1" applyFont="1" applyFill="1" applyBorder="1" applyAlignment="1">
      <alignment horizontal="right"/>
    </xf>
    <xf numFmtId="4" fontId="2" fillId="0" borderId="0" xfId="0" applyNumberFormat="1" applyFont="1" applyAlignment="1">
      <alignment horizontal="right"/>
    </xf>
    <xf numFmtId="4" fontId="9" fillId="0" borderId="5" xfId="0" applyNumberFormat="1" applyFon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4" fontId="10" fillId="0" borderId="5" xfId="0" applyNumberFormat="1" applyFont="1" applyBorder="1" applyAlignment="1">
      <alignment horizontal="right"/>
    </xf>
    <xf numFmtId="0" fontId="11" fillId="0" borderId="0" xfId="0" applyFont="1" applyBorder="1"/>
    <xf numFmtId="4" fontId="11" fillId="0" borderId="5" xfId="0" applyNumberFormat="1" applyFont="1" applyBorder="1" applyAlignment="1">
      <alignment horizontal="right"/>
    </xf>
    <xf numFmtId="4" fontId="5" fillId="2" borderId="3" xfId="0" applyNumberFormat="1" applyFont="1" applyFill="1" applyBorder="1" applyAlignment="1">
      <alignment horizontal="right"/>
    </xf>
    <xf numFmtId="4" fontId="1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0" fontId="10" fillId="0" borderId="0" xfId="0" applyFont="1" applyBorder="1"/>
    <xf numFmtId="0" fontId="1" fillId="0" borderId="0" xfId="0" applyFont="1" applyBorder="1"/>
    <xf numFmtId="4" fontId="9" fillId="0" borderId="8" xfId="0" applyNumberFormat="1" applyFont="1" applyBorder="1"/>
    <xf numFmtId="4" fontId="1" fillId="0" borderId="4" xfId="0" applyNumberFormat="1" applyFont="1" applyBorder="1"/>
    <xf numFmtId="4" fontId="11" fillId="0" borderId="4" xfId="0" applyNumberFormat="1" applyFont="1" applyBorder="1"/>
    <xf numFmtId="4" fontId="10" fillId="0" borderId="4" xfId="0" applyNumberFormat="1" applyFont="1" applyBorder="1"/>
    <xf numFmtId="4" fontId="9" fillId="0" borderId="4" xfId="0" applyNumberFormat="1" applyFont="1" applyBorder="1"/>
    <xf numFmtId="4" fontId="5" fillId="2" borderId="2" xfId="0" applyNumberFormat="1" applyFont="1" applyFill="1" applyBorder="1" applyAlignment="1">
      <alignment wrapText="1"/>
    </xf>
    <xf numFmtId="0" fontId="0" fillId="0" borderId="0" xfId="0" applyBorder="1"/>
    <xf numFmtId="164" fontId="5" fillId="2" borderId="2" xfId="0" applyNumberFormat="1" applyFont="1" applyFill="1" applyBorder="1" applyAlignment="1">
      <alignment horizontal="center" vertical="center" wrapText="1"/>
    </xf>
    <xf numFmtId="0" fontId="0" fillId="0" borderId="7" xfId="0" applyBorder="1"/>
    <xf numFmtId="4" fontId="5" fillId="2" borderId="2" xfId="0" applyNumberFormat="1" applyFont="1" applyFill="1" applyBorder="1" applyAlignment="1">
      <alignment horizontal="right"/>
    </xf>
    <xf numFmtId="0" fontId="2" fillId="0" borderId="0" xfId="0" applyFont="1" applyAlignment="1"/>
    <xf numFmtId="164" fontId="4" fillId="0" borderId="1" xfId="1" applyNumberFormat="1" applyFont="1" applyBorder="1" applyAlignment="1">
      <alignment horizontal="right"/>
    </xf>
    <xf numFmtId="49" fontId="5" fillId="0" borderId="0" xfId="0" applyNumberFormat="1" applyFont="1" applyFill="1" applyAlignment="1">
      <alignment horizontal="centerContinuous" wrapText="1"/>
    </xf>
    <xf numFmtId="0" fontId="5" fillId="0" borderId="0" xfId="0" applyFont="1" applyFill="1" applyAlignment="1">
      <alignment horizontal="centerContinuous" wrapText="1"/>
    </xf>
    <xf numFmtId="164" fontId="5" fillId="0" borderId="0" xfId="1" applyNumberFormat="1" applyFont="1" applyFill="1" applyAlignment="1">
      <alignment horizontal="centerContinuous" wrapText="1"/>
    </xf>
    <xf numFmtId="164" fontId="0" fillId="0" borderId="0" xfId="1" applyNumberFormat="1" applyFont="1" applyAlignment="1">
      <alignment horizontal="right"/>
    </xf>
    <xf numFmtId="164" fontId="5" fillId="2" borderId="3" xfId="1" applyNumberFormat="1" applyFont="1" applyFill="1" applyBorder="1" applyAlignment="1">
      <alignment horizontal="center" vertical="center" wrapText="1"/>
    </xf>
    <xf numFmtId="164" fontId="0" fillId="0" borderId="5" xfId="1" applyNumberFormat="1" applyFont="1" applyBorder="1"/>
    <xf numFmtId="164" fontId="5" fillId="2" borderId="3" xfId="1" applyNumberFormat="1" applyFont="1" applyFill="1" applyBorder="1"/>
    <xf numFmtId="164" fontId="0" fillId="0" borderId="0" xfId="1" applyNumberFormat="1" applyFont="1" applyAlignment="1"/>
    <xf numFmtId="164" fontId="0" fillId="0" borderId="0" xfId="1" applyNumberFormat="1" applyFont="1"/>
    <xf numFmtId="49" fontId="6" fillId="0" borderId="7" xfId="0" applyNumberFormat="1" applyFont="1" applyFill="1" applyBorder="1" applyAlignment="1">
      <alignment wrapText="1"/>
    </xf>
    <xf numFmtId="4" fontId="6" fillId="0" borderId="4" xfId="0" applyNumberFormat="1" applyFont="1" applyFill="1" applyBorder="1" applyAlignment="1">
      <alignment horizontal="right" wrapText="1"/>
    </xf>
    <xf numFmtId="164" fontId="1" fillId="0" borderId="5" xfId="0" applyNumberFormat="1" applyFont="1" applyBorder="1"/>
    <xf numFmtId="49" fontId="1" fillId="0" borderId="0" xfId="0" applyNumberFormat="1" applyFont="1"/>
    <xf numFmtId="49" fontId="6" fillId="0" borderId="7" xfId="0" applyNumberFormat="1" applyFont="1" applyBorder="1" applyAlignment="1">
      <alignment horizontal="left" wrapText="1"/>
    </xf>
    <xf numFmtId="164" fontId="1" fillId="0" borderId="5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164" fontId="5" fillId="2" borderId="2" xfId="1" applyNumberFormat="1" applyFont="1" applyFill="1" applyBorder="1" applyAlignment="1">
      <alignment horizontal="right" wrapText="1"/>
    </xf>
    <xf numFmtId="164" fontId="0" fillId="0" borderId="0" xfId="0" applyNumberFormat="1" applyBorder="1"/>
    <xf numFmtId="164" fontId="1" fillId="0" borderId="0" xfId="0" applyNumberFormat="1" applyFont="1" applyBorder="1"/>
    <xf numFmtId="49" fontId="6" fillId="0" borderId="7" xfId="0" applyNumberFormat="1" applyFont="1" applyFill="1" applyBorder="1" applyAlignment="1">
      <alignment horizontal="left" wrapText="1"/>
    </xf>
    <xf numFmtId="164" fontId="1" fillId="0" borderId="5" xfId="0" applyNumberFormat="1" applyFont="1" applyFill="1" applyBorder="1"/>
    <xf numFmtId="0" fontId="1" fillId="0" borderId="0" xfId="0" applyFont="1" applyFill="1"/>
    <xf numFmtId="0" fontId="0" fillId="0" borderId="0" xfId="0" applyFill="1"/>
    <xf numFmtId="0" fontId="1" fillId="0" borderId="0" xfId="0" applyFont="1" applyAlignment="1"/>
    <xf numFmtId="0" fontId="5" fillId="0" borderId="0" xfId="0" applyFont="1" applyAlignment="1">
      <alignment horizontal="center" wrapText="1"/>
    </xf>
    <xf numFmtId="49" fontId="2" fillId="0" borderId="11" xfId="0" quotePrefix="1" applyNumberFormat="1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5" fillId="2" borderId="6" xfId="0" applyFont="1" applyFill="1" applyBorder="1" applyAlignment="1"/>
    <xf numFmtId="0" fontId="5" fillId="2" borderId="1" xfId="0" applyFont="1" applyFill="1" applyBorder="1" applyAlignment="1"/>
    <xf numFmtId="0" fontId="5" fillId="2" borderId="3" xfId="0" applyFont="1" applyFill="1" applyBorder="1" applyAlignment="1"/>
    <xf numFmtId="0" fontId="5" fillId="2" borderId="2" xfId="0" applyFont="1" applyFill="1" applyBorder="1" applyAlignment="1"/>
    <xf numFmtId="0" fontId="1" fillId="0" borderId="0" xfId="0" applyFont="1" applyAlignment="1">
      <alignment horizontal="left" wrapText="1"/>
    </xf>
    <xf numFmtId="0" fontId="1" fillId="0" borderId="0" xfId="0" applyFont="1" applyAlignment="1"/>
    <xf numFmtId="49" fontId="1" fillId="0" borderId="0" xfId="0" applyNumberFormat="1" applyFont="1" applyFill="1" applyAlignment="1">
      <alignment horizontal="left" wrapText="1"/>
    </xf>
  </cellXfs>
  <cellStyles count="2">
    <cellStyle name="Normal" xfId="0" builtinId="0"/>
    <cellStyle name="Porcentaj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customXml" Target="../customXml/item1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theme" Target="theme/theme1.xml"/><Relationship Id="rId9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styles" Target="styles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sharedStrings" Target="sharedStrings.xml"/><Relationship Id="rId98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1031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0247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1271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2295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3319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434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5367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6391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7415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8439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946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055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0487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1511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2535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3559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458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2382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2382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3" name="Picture 2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2382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2382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2382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3079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2382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2382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2382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2382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2382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2382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2382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2382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2382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2382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410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2382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2382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2382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3" name="Picture 2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2382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2382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2382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2382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2382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2382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2382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2382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2382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2382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5127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6151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7175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8199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922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0.xml"/><Relationship Id="rId1" Type="http://schemas.openxmlformats.org/officeDocument/2006/relationships/printerSettings" Target="../printerSettings/printerSettings9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Zeros="0" tabSelected="1" workbookViewId="0">
      <selection activeCell="A8" sqref="A8"/>
    </sheetView>
  </sheetViews>
  <sheetFormatPr baseColWidth="10" defaultRowHeight="12.75" x14ac:dyDescent="0.35"/>
  <cols>
    <col min="1" max="1" width="54.265625" style="26" customWidth="1"/>
    <col min="2" max="3" width="16.73046875" customWidth="1"/>
    <col min="4" max="4" width="8.265625" customWidth="1"/>
    <col min="6" max="6" width="15.265625" bestFit="1" customWidth="1"/>
    <col min="7" max="7" width="15.86328125" customWidth="1"/>
  </cols>
  <sheetData>
    <row r="1" spans="1:11" ht="39" customHeight="1" x14ac:dyDescent="0.35">
      <c r="A1" s="24"/>
      <c r="B1" s="1"/>
      <c r="C1" s="2"/>
      <c r="D1" s="3" t="s">
        <v>25</v>
      </c>
    </row>
    <row r="3" spans="1:11" ht="26.25" x14ac:dyDescent="0.4">
      <c r="A3" s="25" t="s">
        <v>57</v>
      </c>
      <c r="B3" s="4"/>
      <c r="C3" s="4"/>
      <c r="D3" s="4"/>
    </row>
    <row r="4" spans="1:11" ht="13.15" x14ac:dyDescent="0.4">
      <c r="A4" s="25"/>
      <c r="B4" s="4"/>
      <c r="C4" s="4"/>
      <c r="D4" s="4"/>
    </row>
    <row r="5" spans="1:11" ht="13.15" x14ac:dyDescent="0.4">
      <c r="A5" s="25" t="s">
        <v>56</v>
      </c>
      <c r="B5" s="4"/>
      <c r="C5" s="4"/>
      <c r="D5" s="4"/>
    </row>
    <row r="7" spans="1:11" x14ac:dyDescent="0.35">
      <c r="D7" s="5" t="s">
        <v>0</v>
      </c>
    </row>
    <row r="8" spans="1:11" s="8" customFormat="1" ht="36" customHeight="1" x14ac:dyDescent="0.35">
      <c r="A8" s="27" t="s">
        <v>480</v>
      </c>
      <c r="B8" s="6" t="s">
        <v>2</v>
      </c>
      <c r="C8" s="6" t="s">
        <v>3</v>
      </c>
      <c r="D8" s="7" t="s">
        <v>4</v>
      </c>
    </row>
    <row r="9" spans="1:11" s="12" customFormat="1" ht="15" customHeight="1" x14ac:dyDescent="0.35">
      <c r="A9" s="32" t="s">
        <v>89</v>
      </c>
      <c r="B9" s="9">
        <v>40036900</v>
      </c>
      <c r="C9" s="10">
        <v>2060710.0499999998</v>
      </c>
      <c r="D9" s="11">
        <v>5.1470269925993267E-2</v>
      </c>
      <c r="E9" s="23"/>
      <c r="F9" s="34"/>
      <c r="G9" s="34"/>
      <c r="H9" s="34"/>
      <c r="I9" s="34"/>
      <c r="J9" s="34"/>
      <c r="K9" s="34"/>
    </row>
    <row r="10" spans="1:11" s="12" customFormat="1" ht="15" customHeight="1" x14ac:dyDescent="0.35">
      <c r="A10" s="32" t="s">
        <v>90</v>
      </c>
      <c r="B10" s="9">
        <v>168101490</v>
      </c>
      <c r="C10" s="10">
        <v>51233481.920000002</v>
      </c>
      <c r="D10" s="11">
        <v>0.30477708389140395</v>
      </c>
      <c r="E10" s="23"/>
      <c r="F10" s="34"/>
      <c r="G10" s="34"/>
      <c r="H10" s="34"/>
      <c r="I10" s="34"/>
      <c r="J10" s="34"/>
      <c r="K10" s="34"/>
    </row>
    <row r="11" spans="1:11" s="12" customFormat="1" ht="15" customHeight="1" x14ac:dyDescent="0.35">
      <c r="A11" s="32" t="s">
        <v>91</v>
      </c>
      <c r="B11" s="9">
        <v>285653590</v>
      </c>
      <c r="C11" s="10">
        <v>46873945.789999992</v>
      </c>
      <c r="D11" s="11">
        <v>0.16409366950368098</v>
      </c>
      <c r="E11" s="23"/>
      <c r="F11" s="34"/>
      <c r="G11" s="34"/>
      <c r="H11" s="34"/>
      <c r="I11" s="34"/>
      <c r="J11" s="34"/>
      <c r="K11" s="34"/>
    </row>
    <row r="12" spans="1:11" s="12" customFormat="1" ht="15" customHeight="1" x14ac:dyDescent="0.35">
      <c r="A12" s="32" t="s">
        <v>92</v>
      </c>
      <c r="B12" s="9">
        <v>393458900</v>
      </c>
      <c r="C12" s="10">
        <v>72542574.439999983</v>
      </c>
      <c r="D12" s="11">
        <v>0.18437141576922006</v>
      </c>
      <c r="E12" s="23"/>
      <c r="F12" s="34"/>
      <c r="G12" s="34"/>
      <c r="H12" s="34"/>
      <c r="I12" s="34"/>
      <c r="J12" s="34"/>
      <c r="K12" s="34"/>
    </row>
    <row r="13" spans="1:11" s="12" customFormat="1" ht="15" customHeight="1" x14ac:dyDescent="0.35">
      <c r="A13" s="32" t="s">
        <v>93</v>
      </c>
      <c r="B13" s="9">
        <v>122315630</v>
      </c>
      <c r="C13" s="10">
        <v>19676916.210000001</v>
      </c>
      <c r="D13" s="11">
        <v>0.16087000663774531</v>
      </c>
      <c r="E13" s="23"/>
      <c r="F13" s="34"/>
      <c r="G13" s="34"/>
      <c r="H13" s="34"/>
      <c r="I13" s="34"/>
      <c r="J13" s="34"/>
      <c r="K13" s="34"/>
    </row>
    <row r="14" spans="1:11" s="12" customFormat="1" ht="15" customHeight="1" x14ac:dyDescent="0.35">
      <c r="A14" s="32" t="s">
        <v>94</v>
      </c>
      <c r="B14" s="9">
        <v>94823150</v>
      </c>
      <c r="C14" s="10">
        <v>28343270.09</v>
      </c>
      <c r="D14" s="11">
        <v>0.29890664980018067</v>
      </c>
      <c r="E14" s="23"/>
      <c r="F14" s="34"/>
      <c r="G14" s="34"/>
      <c r="H14" s="34"/>
      <c r="I14" s="34"/>
      <c r="J14" s="34"/>
      <c r="K14" s="34"/>
    </row>
    <row r="15" spans="1:11" s="12" customFormat="1" ht="15" customHeight="1" x14ac:dyDescent="0.35">
      <c r="A15" s="32" t="s">
        <v>95</v>
      </c>
      <c r="B15" s="9">
        <v>34217190</v>
      </c>
      <c r="C15" s="10">
        <v>16865327</v>
      </c>
      <c r="D15" s="11">
        <v>0.49289047405704561</v>
      </c>
      <c r="E15" s="23"/>
      <c r="F15" s="34"/>
      <c r="G15" s="34"/>
      <c r="H15" s="34"/>
      <c r="I15" s="34"/>
      <c r="J15" s="34"/>
      <c r="K15" s="34"/>
    </row>
    <row r="16" spans="1:11" s="12" customFormat="1" ht="15" customHeight="1" x14ac:dyDescent="0.35">
      <c r="A16" s="32" t="s">
        <v>96</v>
      </c>
      <c r="B16" s="9">
        <v>366133030</v>
      </c>
      <c r="C16" s="10">
        <v>102061599.58000001</v>
      </c>
      <c r="D16" s="11">
        <v>0.27875551020349082</v>
      </c>
      <c r="E16" s="23"/>
      <c r="F16" s="34"/>
      <c r="G16" s="34"/>
      <c r="H16" s="34"/>
      <c r="I16" s="34"/>
      <c r="J16" s="34"/>
      <c r="K16" s="34"/>
    </row>
    <row r="17" spans="1:12" s="12" customFormat="1" ht="15" customHeight="1" x14ac:dyDescent="0.35">
      <c r="A17" s="32" t="s">
        <v>97</v>
      </c>
      <c r="B17" s="9">
        <v>179192700</v>
      </c>
      <c r="C17" s="10">
        <v>53882621.759999998</v>
      </c>
      <c r="D17" s="11">
        <v>0.30069652257039486</v>
      </c>
      <c r="E17" s="23"/>
      <c r="F17" s="34"/>
      <c r="G17" s="34"/>
      <c r="H17" s="34"/>
      <c r="I17" s="34"/>
      <c r="J17" s="34"/>
      <c r="K17" s="34"/>
    </row>
    <row r="18" spans="1:12" s="12" customFormat="1" ht="15" customHeight="1" x14ac:dyDescent="0.35">
      <c r="A18" s="32" t="s">
        <v>98</v>
      </c>
      <c r="B18" s="9">
        <v>230500220</v>
      </c>
      <c r="C18" s="10">
        <v>112085695.88</v>
      </c>
      <c r="D18" s="11">
        <v>0.48627153535905515</v>
      </c>
      <c r="E18" s="23"/>
      <c r="F18" s="34"/>
      <c r="G18" s="34"/>
      <c r="H18" s="34"/>
      <c r="I18" s="34"/>
      <c r="J18" s="34"/>
      <c r="K18" s="34"/>
    </row>
    <row r="19" spans="1:12" s="12" customFormat="1" ht="15" customHeight="1" x14ac:dyDescent="0.35">
      <c r="A19" s="32" t="s">
        <v>99</v>
      </c>
      <c r="B19" s="9">
        <v>206411990</v>
      </c>
      <c r="C19" s="10">
        <v>78955581.48999998</v>
      </c>
      <c r="D19" s="11">
        <v>0.3825145113420978</v>
      </c>
      <c r="E19" s="23"/>
      <c r="F19" s="34"/>
      <c r="G19" s="34"/>
      <c r="H19" s="34"/>
      <c r="I19" s="34"/>
      <c r="J19" s="34"/>
      <c r="K19" s="34"/>
    </row>
    <row r="20" spans="1:12" s="12" customFormat="1" ht="15" customHeight="1" x14ac:dyDescent="0.35">
      <c r="A20" s="32" t="s">
        <v>100</v>
      </c>
      <c r="B20" s="9">
        <v>14121270</v>
      </c>
      <c r="C20" s="10">
        <v>10581123.539999999</v>
      </c>
      <c r="D20" s="11">
        <v>0.74930396062110549</v>
      </c>
      <c r="E20" s="23"/>
      <c r="F20" s="34"/>
      <c r="G20" s="34"/>
      <c r="H20" s="34"/>
      <c r="I20" s="34"/>
      <c r="J20" s="34"/>
      <c r="K20" s="34"/>
    </row>
    <row r="21" spans="1:12" s="12" customFormat="1" ht="15" customHeight="1" x14ac:dyDescent="0.35">
      <c r="A21" s="32" t="s">
        <v>101</v>
      </c>
      <c r="B21" s="9">
        <v>100000</v>
      </c>
      <c r="C21" s="10">
        <v>3502062.93</v>
      </c>
      <c r="D21" s="11">
        <v>35.020629300000003</v>
      </c>
      <c r="E21" s="23"/>
      <c r="F21" s="34"/>
      <c r="G21" s="34"/>
      <c r="H21" s="34"/>
      <c r="I21" s="34"/>
      <c r="J21" s="34"/>
      <c r="K21" s="34"/>
    </row>
    <row r="22" spans="1:12" s="12" customFormat="1" ht="15" customHeight="1" x14ac:dyDescent="0.35">
      <c r="A22" s="32" t="s">
        <v>102</v>
      </c>
      <c r="B22" s="9">
        <v>58773430</v>
      </c>
      <c r="C22" s="10">
        <v>19902976.59</v>
      </c>
      <c r="D22" s="11">
        <v>0.33863901749481018</v>
      </c>
      <c r="E22" s="23"/>
      <c r="F22" s="34"/>
      <c r="G22" s="34"/>
      <c r="H22" s="34"/>
      <c r="I22" s="34"/>
      <c r="J22" s="34"/>
      <c r="K22" s="34"/>
    </row>
    <row r="23" spans="1:12" s="12" customFormat="1" ht="15" customHeight="1" x14ac:dyDescent="0.35">
      <c r="A23" s="32" t="s">
        <v>103</v>
      </c>
      <c r="B23" s="9">
        <v>4464650</v>
      </c>
      <c r="C23" s="10">
        <v>2172445.5300000003</v>
      </c>
      <c r="D23" s="11">
        <v>0.48658809313160051</v>
      </c>
      <c r="E23" s="23"/>
      <c r="F23" s="34"/>
      <c r="G23" s="34"/>
      <c r="H23" s="34"/>
      <c r="I23" s="34"/>
      <c r="J23" s="34"/>
      <c r="K23" s="34"/>
    </row>
    <row r="24" spans="1:12" s="12" customFormat="1" ht="15" customHeight="1" x14ac:dyDescent="0.35">
      <c r="A24" s="32" t="s">
        <v>104</v>
      </c>
      <c r="B24" s="9">
        <v>190756130</v>
      </c>
      <c r="C24" s="10">
        <v>117509268.19</v>
      </c>
      <c r="D24" s="11">
        <v>0.61601830667250379</v>
      </c>
      <c r="E24" s="23"/>
      <c r="F24" s="34"/>
      <c r="G24" s="34"/>
      <c r="H24" s="34"/>
      <c r="I24" s="34"/>
      <c r="J24" s="34"/>
      <c r="K24" s="34"/>
    </row>
    <row r="25" spans="1:12" s="12" customFormat="1" ht="15" customHeight="1" x14ac:dyDescent="0.35">
      <c r="A25" s="32" t="s">
        <v>105</v>
      </c>
      <c r="B25" s="9">
        <v>346678070</v>
      </c>
      <c r="C25" s="10">
        <v>127626710.12999997</v>
      </c>
      <c r="D25" s="11">
        <v>0.36814186178548869</v>
      </c>
      <c r="E25" s="23"/>
      <c r="F25" s="34"/>
      <c r="G25" s="34"/>
      <c r="H25" s="34"/>
      <c r="I25" s="34"/>
      <c r="J25" s="34"/>
      <c r="K25" s="34"/>
    </row>
    <row r="26" spans="1:12" s="12" customFormat="1" ht="15" customHeight="1" x14ac:dyDescent="0.35">
      <c r="A26" s="32" t="s">
        <v>106</v>
      </c>
      <c r="B26" s="9">
        <v>7243400</v>
      </c>
      <c r="C26" s="10">
        <v>1212114.7699999998</v>
      </c>
      <c r="D26" s="11">
        <v>0.16734058177099148</v>
      </c>
      <c r="E26" s="23"/>
      <c r="F26" s="34"/>
      <c r="G26" s="34"/>
      <c r="H26" s="34"/>
      <c r="I26" s="34"/>
      <c r="J26" s="34"/>
      <c r="K26" s="34"/>
    </row>
    <row r="27" spans="1:12" s="12" customFormat="1" ht="15" customHeight="1" x14ac:dyDescent="0.35">
      <c r="A27" s="32" t="s">
        <v>107</v>
      </c>
      <c r="B27" s="9">
        <v>5836450</v>
      </c>
      <c r="C27" s="10">
        <v>2378012.5100000002</v>
      </c>
      <c r="D27" s="11">
        <v>0.40744159720377976</v>
      </c>
      <c r="E27" s="23"/>
      <c r="F27" s="34"/>
      <c r="G27" s="34"/>
      <c r="H27" s="34"/>
      <c r="I27" s="34"/>
      <c r="J27" s="34"/>
      <c r="K27" s="34"/>
    </row>
    <row r="28" spans="1:12" s="12" customFormat="1" ht="15" customHeight="1" x14ac:dyDescent="0.35">
      <c r="A28" s="32" t="s">
        <v>108</v>
      </c>
      <c r="B28" s="9">
        <v>373509910</v>
      </c>
      <c r="C28" s="10">
        <v>0</v>
      </c>
      <c r="D28" s="11">
        <v>0</v>
      </c>
      <c r="E28" s="23"/>
      <c r="F28" s="34"/>
      <c r="G28" s="34"/>
      <c r="H28" s="34"/>
      <c r="I28" s="34"/>
      <c r="J28" s="34"/>
      <c r="K28" s="34"/>
    </row>
    <row r="29" spans="1:12" s="12" customFormat="1" ht="15" customHeight="1" x14ac:dyDescent="0.35">
      <c r="A29" s="32" t="s">
        <v>109</v>
      </c>
      <c r="B29" s="9">
        <v>0</v>
      </c>
      <c r="C29" s="10">
        <v>31386126.070000004</v>
      </c>
      <c r="D29" s="11"/>
      <c r="E29" s="23"/>
      <c r="F29" s="34"/>
      <c r="G29" s="34"/>
      <c r="H29" s="34"/>
      <c r="I29" s="34"/>
      <c r="J29" s="34"/>
      <c r="K29" s="34"/>
    </row>
    <row r="30" spans="1:12" s="12" customFormat="1" ht="15" customHeight="1" x14ac:dyDescent="0.35">
      <c r="A30" s="32" t="s">
        <v>110</v>
      </c>
      <c r="B30" s="9">
        <v>831444750</v>
      </c>
      <c r="C30" s="10">
        <v>72509474.76000002</v>
      </c>
      <c r="D30" s="11">
        <v>8.7209011494750577E-2</v>
      </c>
      <c r="E30" s="23"/>
      <c r="F30" s="34"/>
      <c r="G30" s="34"/>
      <c r="H30" s="34"/>
      <c r="I30" s="34"/>
      <c r="J30" s="34"/>
      <c r="K30" s="34"/>
    </row>
    <row r="31" spans="1:12" s="12" customFormat="1" ht="15" customHeight="1" x14ac:dyDescent="0.35">
      <c r="A31" s="32" t="s">
        <v>111</v>
      </c>
      <c r="B31" s="9">
        <v>4269463300</v>
      </c>
      <c r="C31" s="10">
        <v>503130214.99999994</v>
      </c>
      <c r="D31" s="11">
        <v>0.11784390206609809</v>
      </c>
      <c r="E31" s="23"/>
      <c r="F31" s="34"/>
      <c r="G31" s="34"/>
      <c r="H31" s="34"/>
      <c r="I31" s="34"/>
      <c r="J31" s="34"/>
      <c r="K31" s="34"/>
    </row>
    <row r="32" spans="1:12" ht="15" customHeight="1" x14ac:dyDescent="0.4">
      <c r="A32" s="29" t="s">
        <v>5</v>
      </c>
      <c r="B32" s="19">
        <f>SUM(B9:B31)</f>
        <v>8223236150</v>
      </c>
      <c r="C32" s="19">
        <f>SUM(C9:C31)</f>
        <v>1476492254.23</v>
      </c>
      <c r="D32" s="20">
        <f>IF(B32&gt;0,C32/B32,0)</f>
        <v>0.17955124081290066</v>
      </c>
      <c r="F32" s="22"/>
      <c r="G32" s="22"/>
      <c r="K32" s="34"/>
      <c r="L32" s="12"/>
    </row>
    <row r="33" spans="1:4" ht="15" customHeight="1" x14ac:dyDescent="0.35">
      <c r="A33" s="26" t="s">
        <v>6</v>
      </c>
      <c r="B33" s="13"/>
      <c r="C33" s="13"/>
      <c r="D33" s="13"/>
    </row>
    <row r="34" spans="1:4" ht="15" customHeight="1" x14ac:dyDescent="0.35">
      <c r="A34"/>
    </row>
    <row r="35" spans="1:4" ht="15" customHeight="1" x14ac:dyDescent="0.35">
      <c r="A35" s="8"/>
      <c r="B35" s="22"/>
      <c r="C35" s="22"/>
      <c r="D35" s="22"/>
    </row>
    <row r="36" spans="1:4" ht="15" customHeight="1" x14ac:dyDescent="0.35">
      <c r="B36" s="22"/>
      <c r="C36" s="22"/>
    </row>
    <row r="37" spans="1:4" ht="15" customHeight="1" x14ac:dyDescent="0.35"/>
    <row r="38" spans="1:4" ht="15" customHeight="1" x14ac:dyDescent="0.35"/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workbookViewId="0">
      <selection activeCell="A8" sqref="A8"/>
    </sheetView>
  </sheetViews>
  <sheetFormatPr baseColWidth="10" defaultRowHeight="12.75" x14ac:dyDescent="0.35"/>
  <cols>
    <col min="1" max="1" width="5.73046875" style="26" customWidth="1"/>
    <col min="2" max="2" width="48.73046875" customWidth="1"/>
    <col min="3" max="4" width="16.73046875" customWidth="1"/>
    <col min="5" max="5" width="8.265625" customWidth="1"/>
  </cols>
  <sheetData>
    <row r="1" spans="1:5" ht="39" customHeight="1" x14ac:dyDescent="0.35">
      <c r="A1" s="24"/>
      <c r="B1" s="1"/>
      <c r="C1" s="1"/>
      <c r="D1" s="2"/>
      <c r="E1" s="3" t="s">
        <v>25</v>
      </c>
    </row>
    <row r="3" spans="1:5" ht="26.25" x14ac:dyDescent="0.4">
      <c r="A3" s="25" t="s">
        <v>57</v>
      </c>
      <c r="B3" s="4"/>
      <c r="C3" s="4"/>
      <c r="D3" s="4"/>
      <c r="E3" s="4"/>
    </row>
    <row r="4" spans="1:5" ht="13.15" x14ac:dyDescent="0.4">
      <c r="A4" s="25" t="s">
        <v>53</v>
      </c>
      <c r="B4" s="4"/>
      <c r="C4" s="4"/>
      <c r="D4" s="4"/>
      <c r="E4" s="4"/>
    </row>
    <row r="5" spans="1:5" ht="13.15" x14ac:dyDescent="0.4">
      <c r="A5" s="25" t="s">
        <v>23</v>
      </c>
      <c r="B5" s="4"/>
      <c r="C5" s="4"/>
      <c r="D5" s="4"/>
      <c r="E5" s="4"/>
    </row>
    <row r="7" spans="1:5" x14ac:dyDescent="0.35">
      <c r="E7" s="5" t="s">
        <v>0</v>
      </c>
    </row>
    <row r="8" spans="1:5" s="8" customFormat="1" ht="36" customHeight="1" x14ac:dyDescent="0.35">
      <c r="A8" s="27" t="s">
        <v>7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3">
      <c r="A9" s="28" t="s">
        <v>26</v>
      </c>
      <c r="B9" s="15" t="s">
        <v>27</v>
      </c>
      <c r="C9" s="16">
        <v>0</v>
      </c>
      <c r="D9" s="16">
        <v>1153.57</v>
      </c>
      <c r="E9" s="17"/>
    </row>
    <row r="10" spans="1:5" s="12" customFormat="1" ht="15" customHeight="1" x14ac:dyDescent="0.3">
      <c r="A10" s="28" t="s">
        <v>58</v>
      </c>
      <c r="B10" s="15" t="s">
        <v>59</v>
      </c>
      <c r="C10" s="16">
        <v>0</v>
      </c>
      <c r="D10" s="16">
        <v>852969.33</v>
      </c>
      <c r="E10" s="17"/>
    </row>
    <row r="11" spans="1:5" s="12" customFormat="1" ht="15" customHeight="1" x14ac:dyDescent="0.3">
      <c r="A11" s="28" t="s">
        <v>30</v>
      </c>
      <c r="B11" s="15" t="s">
        <v>31</v>
      </c>
      <c r="C11" s="16">
        <v>0</v>
      </c>
      <c r="D11" s="16">
        <v>60577.45</v>
      </c>
      <c r="E11" s="17"/>
    </row>
    <row r="12" spans="1:5" s="12" customFormat="1" ht="15" customHeight="1" x14ac:dyDescent="0.3">
      <c r="A12" s="28" t="s">
        <v>32</v>
      </c>
      <c r="B12" s="15" t="s">
        <v>67</v>
      </c>
      <c r="C12" s="16">
        <v>0</v>
      </c>
      <c r="D12" s="16">
        <v>18286.509999999998</v>
      </c>
      <c r="E12" s="17"/>
    </row>
    <row r="13" spans="1:5" s="12" customFormat="1" ht="15" customHeight="1" x14ac:dyDescent="0.3">
      <c r="A13" s="28" t="s">
        <v>33</v>
      </c>
      <c r="B13" s="15" t="s">
        <v>34</v>
      </c>
      <c r="C13" s="16">
        <v>677070</v>
      </c>
      <c r="D13" s="16">
        <v>255197.29</v>
      </c>
      <c r="E13" s="17">
        <v>0.37691418907941571</v>
      </c>
    </row>
    <row r="14" spans="1:5" s="12" customFormat="1" ht="15" customHeight="1" x14ac:dyDescent="0.3">
      <c r="A14" s="28" t="s">
        <v>35</v>
      </c>
      <c r="B14" s="15" t="s">
        <v>60</v>
      </c>
      <c r="C14" s="16">
        <v>171096310</v>
      </c>
      <c r="D14" s="16">
        <v>51701780.079999998</v>
      </c>
      <c r="E14" s="17">
        <v>0.30217939872578198</v>
      </c>
    </row>
    <row r="15" spans="1:5" s="12" customFormat="1" ht="15" customHeight="1" x14ac:dyDescent="0.3">
      <c r="A15" s="28" t="s">
        <v>62</v>
      </c>
      <c r="B15" s="15" t="s">
        <v>63</v>
      </c>
      <c r="C15" s="16">
        <v>0</v>
      </c>
      <c r="D15" s="16">
        <v>359.98</v>
      </c>
      <c r="E15" s="17"/>
    </row>
    <row r="16" spans="1:5" s="12" customFormat="1" ht="15" customHeight="1" x14ac:dyDescent="0.3">
      <c r="A16" s="28" t="s">
        <v>64</v>
      </c>
      <c r="B16" s="15" t="s">
        <v>65</v>
      </c>
      <c r="C16" s="16">
        <v>0</v>
      </c>
      <c r="D16" s="16">
        <v>26438.03</v>
      </c>
      <c r="E16" s="17"/>
    </row>
    <row r="17" spans="1:5" s="12" customFormat="1" ht="23.1" customHeight="1" x14ac:dyDescent="0.3">
      <c r="A17" s="28" t="s">
        <v>37</v>
      </c>
      <c r="B17" s="15" t="s">
        <v>66</v>
      </c>
      <c r="C17" s="16">
        <v>6290000</v>
      </c>
      <c r="D17" s="16">
        <v>883207.43</v>
      </c>
      <c r="E17" s="17">
        <v>0.14041453577106519</v>
      </c>
    </row>
    <row r="18" spans="1:5" s="12" customFormat="1" ht="15" customHeight="1" x14ac:dyDescent="0.3">
      <c r="A18" s="28" t="s">
        <v>69</v>
      </c>
      <c r="B18" s="15" t="s">
        <v>70</v>
      </c>
      <c r="C18" s="16">
        <v>1129320</v>
      </c>
      <c r="D18" s="16">
        <v>60000</v>
      </c>
      <c r="E18" s="17">
        <v>5.3129316756986504E-2</v>
      </c>
    </row>
    <row r="19" spans="1:5" s="12" customFormat="1" ht="23.1" customHeight="1" x14ac:dyDescent="0.3">
      <c r="A19" s="28" t="s">
        <v>39</v>
      </c>
      <c r="B19" s="15" t="s">
        <v>75</v>
      </c>
      <c r="C19" s="16">
        <v>0</v>
      </c>
      <c r="D19" s="16">
        <v>13074.7</v>
      </c>
      <c r="E19" s="17"/>
    </row>
    <row r="20" spans="1:5" s="12" customFormat="1" ht="15" customHeight="1" x14ac:dyDescent="0.3">
      <c r="A20" s="28" t="s">
        <v>71</v>
      </c>
      <c r="B20" s="15" t="s">
        <v>72</v>
      </c>
      <c r="C20" s="16">
        <v>0</v>
      </c>
      <c r="D20" s="16">
        <v>9577.39</v>
      </c>
      <c r="E20" s="17"/>
    </row>
    <row r="21" spans="1:5" ht="15" customHeight="1" x14ac:dyDescent="0.4">
      <c r="A21" s="29" t="s">
        <v>22</v>
      </c>
      <c r="B21" s="18"/>
      <c r="C21" s="19">
        <f>SUM(C9:C20)</f>
        <v>179192700</v>
      </c>
      <c r="D21" s="19">
        <f>SUM(D9:D20)</f>
        <v>53882621.759999998</v>
      </c>
      <c r="E21" s="20">
        <f>IF(C21&gt;0,D21/C21,0)</f>
        <v>0.30069652257039486</v>
      </c>
    </row>
    <row r="22" spans="1:5" x14ac:dyDescent="0.35">
      <c r="A22" s="30" t="s">
        <v>6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Zeros="0" workbookViewId="0">
      <selection activeCell="A8" sqref="A8"/>
    </sheetView>
  </sheetViews>
  <sheetFormatPr baseColWidth="10" defaultRowHeight="12.75" x14ac:dyDescent="0.35"/>
  <cols>
    <col min="1" max="1" width="5.73046875" style="26" customWidth="1"/>
    <col min="2" max="2" width="48.73046875" customWidth="1"/>
    <col min="3" max="4" width="16.73046875" customWidth="1"/>
    <col min="5" max="5" width="8.265625" customWidth="1"/>
  </cols>
  <sheetData>
    <row r="1" spans="1:5" ht="39" customHeight="1" x14ac:dyDescent="0.35">
      <c r="A1" s="24"/>
      <c r="B1" s="1"/>
      <c r="C1" s="1"/>
      <c r="D1" s="2"/>
      <c r="E1" s="3" t="s">
        <v>25</v>
      </c>
    </row>
    <row r="3" spans="1:5" ht="26.25" x14ac:dyDescent="0.4">
      <c r="A3" s="25" t="s">
        <v>57</v>
      </c>
      <c r="B3" s="4"/>
      <c r="C3" s="4"/>
      <c r="D3" s="4"/>
      <c r="E3" s="4"/>
    </row>
    <row r="4" spans="1:5" ht="13.15" x14ac:dyDescent="0.4">
      <c r="A4" s="25" t="s">
        <v>113</v>
      </c>
      <c r="B4" s="4"/>
      <c r="C4" s="4"/>
      <c r="D4" s="4"/>
      <c r="E4" s="4"/>
    </row>
    <row r="5" spans="1:5" ht="13.15" x14ac:dyDescent="0.4">
      <c r="A5" s="25" t="s">
        <v>23</v>
      </c>
      <c r="B5" s="4"/>
      <c r="C5" s="4"/>
      <c r="D5" s="4"/>
      <c r="E5" s="4"/>
    </row>
    <row r="7" spans="1:5" x14ac:dyDescent="0.35">
      <c r="E7" s="5" t="s">
        <v>0</v>
      </c>
    </row>
    <row r="8" spans="1:5" s="8" customFormat="1" ht="36" customHeight="1" x14ac:dyDescent="0.35">
      <c r="A8" s="27" t="s">
        <v>7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3">
      <c r="A9" s="28" t="s">
        <v>26</v>
      </c>
      <c r="B9" s="15" t="s">
        <v>27</v>
      </c>
      <c r="C9" s="16">
        <v>0</v>
      </c>
      <c r="D9" s="16">
        <v>504.68</v>
      </c>
      <c r="E9" s="17"/>
    </row>
    <row r="10" spans="1:5" s="12" customFormat="1" ht="15" customHeight="1" x14ac:dyDescent="0.3">
      <c r="A10" s="28" t="s">
        <v>58</v>
      </c>
      <c r="B10" s="15" t="s">
        <v>59</v>
      </c>
      <c r="C10" s="16">
        <v>0</v>
      </c>
      <c r="D10" s="16">
        <v>638959.97</v>
      </c>
      <c r="E10" s="17"/>
    </row>
    <row r="11" spans="1:5" s="12" customFormat="1" ht="15" customHeight="1" x14ac:dyDescent="0.3">
      <c r="A11" s="28" t="s">
        <v>30</v>
      </c>
      <c r="B11" s="15" t="s">
        <v>31</v>
      </c>
      <c r="C11" s="16">
        <v>0</v>
      </c>
      <c r="D11" s="16">
        <v>270460.77</v>
      </c>
      <c r="E11" s="17"/>
    </row>
    <row r="12" spans="1:5" s="12" customFormat="1" ht="15" customHeight="1" x14ac:dyDescent="0.3">
      <c r="A12" s="28" t="s">
        <v>32</v>
      </c>
      <c r="B12" s="15" t="s">
        <v>67</v>
      </c>
      <c r="C12" s="16">
        <v>0</v>
      </c>
      <c r="D12" s="16">
        <v>51528.71</v>
      </c>
      <c r="E12" s="17"/>
    </row>
    <row r="13" spans="1:5" s="12" customFormat="1" ht="15" customHeight="1" x14ac:dyDescent="0.3">
      <c r="A13" s="28" t="s">
        <v>33</v>
      </c>
      <c r="B13" s="15" t="s">
        <v>34</v>
      </c>
      <c r="C13" s="16">
        <v>403640</v>
      </c>
      <c r="D13" s="16">
        <v>318938.78999999998</v>
      </c>
      <c r="E13" s="17">
        <v>0.79015655039143784</v>
      </c>
    </row>
    <row r="14" spans="1:5" s="12" customFormat="1" ht="15" customHeight="1" x14ac:dyDescent="0.3">
      <c r="A14" s="28" t="s">
        <v>35</v>
      </c>
      <c r="B14" s="15" t="s">
        <v>60</v>
      </c>
      <c r="C14" s="16">
        <v>198051360</v>
      </c>
      <c r="D14" s="16">
        <v>76838446.950000003</v>
      </c>
      <c r="E14" s="17">
        <v>0.38797232672373472</v>
      </c>
    </row>
    <row r="15" spans="1:5" s="12" customFormat="1" ht="15" customHeight="1" x14ac:dyDescent="0.3">
      <c r="A15" s="28" t="s">
        <v>36</v>
      </c>
      <c r="B15" s="15" t="s">
        <v>61</v>
      </c>
      <c r="C15" s="16">
        <v>0</v>
      </c>
      <c r="D15" s="16">
        <v>41993.05</v>
      </c>
      <c r="E15" s="17"/>
    </row>
    <row r="16" spans="1:5" s="12" customFormat="1" ht="15" customHeight="1" x14ac:dyDescent="0.3">
      <c r="A16" s="28" t="s">
        <v>62</v>
      </c>
      <c r="B16" s="15" t="s">
        <v>63</v>
      </c>
      <c r="C16" s="16">
        <v>0</v>
      </c>
      <c r="D16" s="16">
        <v>247395.56</v>
      </c>
      <c r="E16" s="17"/>
    </row>
    <row r="17" spans="1:5" s="12" customFormat="1" ht="15" customHeight="1" x14ac:dyDescent="0.3">
      <c r="A17" s="28" t="s">
        <v>64</v>
      </c>
      <c r="B17" s="15" t="s">
        <v>65</v>
      </c>
      <c r="C17" s="16">
        <v>0</v>
      </c>
      <c r="D17" s="16">
        <v>327117.76</v>
      </c>
      <c r="E17" s="17"/>
    </row>
    <row r="18" spans="1:5" s="12" customFormat="1" ht="23.1" customHeight="1" x14ac:dyDescent="0.3">
      <c r="A18" s="28" t="s">
        <v>37</v>
      </c>
      <c r="B18" s="15" t="s">
        <v>66</v>
      </c>
      <c r="C18" s="16">
        <v>31029280</v>
      </c>
      <c r="D18" s="16">
        <v>33186696.07</v>
      </c>
      <c r="E18" s="17">
        <v>1.0695283960826678</v>
      </c>
    </row>
    <row r="19" spans="1:5" s="12" customFormat="1" ht="15" customHeight="1" x14ac:dyDescent="0.3">
      <c r="A19" s="28" t="s">
        <v>69</v>
      </c>
      <c r="B19" s="15" t="s">
        <v>70</v>
      </c>
      <c r="C19" s="16">
        <v>1015940</v>
      </c>
      <c r="D19" s="16">
        <v>163653.57</v>
      </c>
      <c r="E19" s="17">
        <v>0.16108586136976594</v>
      </c>
    </row>
    <row r="20" spans="1:5" ht="15" customHeight="1" x14ac:dyDescent="0.4">
      <c r="A20" s="29" t="s">
        <v>22</v>
      </c>
      <c r="B20" s="18"/>
      <c r="C20" s="19">
        <f>SUM(C9:C19)</f>
        <v>230500220</v>
      </c>
      <c r="D20" s="19">
        <f>SUM(D9:D19)</f>
        <v>112085695.88</v>
      </c>
      <c r="E20" s="20">
        <f>IF(C20&gt;0,D20/C20,0)</f>
        <v>0.48627153535905515</v>
      </c>
    </row>
    <row r="21" spans="1:5" x14ac:dyDescent="0.35">
      <c r="A21" s="30" t="s">
        <v>6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Zeros="0" workbookViewId="0">
      <selection activeCell="A8" sqref="A8"/>
    </sheetView>
  </sheetViews>
  <sheetFormatPr baseColWidth="10" defaultRowHeight="12.75" x14ac:dyDescent="0.35"/>
  <cols>
    <col min="1" max="1" width="5.73046875" style="26" customWidth="1"/>
    <col min="2" max="2" width="48.73046875" customWidth="1"/>
    <col min="3" max="4" width="16.73046875" customWidth="1"/>
    <col min="5" max="5" width="8.265625" customWidth="1"/>
  </cols>
  <sheetData>
    <row r="1" spans="1:5" ht="39" customHeight="1" x14ac:dyDescent="0.35">
      <c r="A1" s="24"/>
      <c r="B1" s="1"/>
      <c r="C1" s="1"/>
      <c r="D1" s="2"/>
      <c r="E1" s="3" t="s">
        <v>25</v>
      </c>
    </row>
    <row r="3" spans="1:5" ht="26.25" x14ac:dyDescent="0.4">
      <c r="A3" s="25" t="s">
        <v>57</v>
      </c>
      <c r="B3" s="4"/>
      <c r="C3" s="4"/>
      <c r="D3" s="4"/>
      <c r="E3" s="4"/>
    </row>
    <row r="4" spans="1:5" ht="13.15" x14ac:dyDescent="0.4">
      <c r="A4" s="25" t="s">
        <v>21</v>
      </c>
      <c r="B4" s="4"/>
      <c r="C4" s="4"/>
      <c r="D4" s="4"/>
      <c r="E4" s="4"/>
    </row>
    <row r="5" spans="1:5" ht="13.15" x14ac:dyDescent="0.4">
      <c r="A5" s="25" t="s">
        <v>23</v>
      </c>
      <c r="B5" s="4"/>
      <c r="C5" s="4"/>
      <c r="D5" s="4"/>
      <c r="E5" s="4"/>
    </row>
    <row r="7" spans="1:5" x14ac:dyDescent="0.35">
      <c r="E7" s="5" t="s">
        <v>0</v>
      </c>
    </row>
    <row r="8" spans="1:5" s="8" customFormat="1" ht="36" customHeight="1" x14ac:dyDescent="0.35">
      <c r="A8" s="27" t="s">
        <v>7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3">
      <c r="A9" s="28" t="s">
        <v>58</v>
      </c>
      <c r="B9" s="15" t="s">
        <v>59</v>
      </c>
      <c r="C9" s="16">
        <v>0</v>
      </c>
      <c r="D9" s="16">
        <v>539122.96</v>
      </c>
      <c r="E9" s="17"/>
    </row>
    <row r="10" spans="1:5" s="12" customFormat="1" ht="15" customHeight="1" x14ac:dyDescent="0.3">
      <c r="A10" s="28" t="s">
        <v>28</v>
      </c>
      <c r="B10" s="15" t="s">
        <v>29</v>
      </c>
      <c r="C10" s="16">
        <v>118640</v>
      </c>
      <c r="D10" s="16">
        <v>1956296.91</v>
      </c>
      <c r="E10" s="17">
        <v>16.489353590694538</v>
      </c>
    </row>
    <row r="11" spans="1:5" s="12" customFormat="1" ht="15" customHeight="1" x14ac:dyDescent="0.3">
      <c r="A11" s="28" t="s">
        <v>32</v>
      </c>
      <c r="B11" s="15" t="s">
        <v>67</v>
      </c>
      <c r="C11" s="16">
        <v>0</v>
      </c>
      <c r="D11" s="16">
        <v>265332.17</v>
      </c>
      <c r="E11" s="17"/>
    </row>
    <row r="12" spans="1:5" s="12" customFormat="1" ht="15" customHeight="1" x14ac:dyDescent="0.3">
      <c r="A12" s="28" t="s">
        <v>33</v>
      </c>
      <c r="B12" s="15" t="s">
        <v>34</v>
      </c>
      <c r="C12" s="16">
        <v>420000</v>
      </c>
      <c r="D12" s="16">
        <v>55569.81</v>
      </c>
      <c r="E12" s="17">
        <v>0.13230907142857143</v>
      </c>
    </row>
    <row r="13" spans="1:5" s="12" customFormat="1" ht="15" customHeight="1" x14ac:dyDescent="0.3">
      <c r="A13" s="28" t="s">
        <v>35</v>
      </c>
      <c r="B13" s="15" t="s">
        <v>60</v>
      </c>
      <c r="C13" s="16">
        <v>196367280</v>
      </c>
      <c r="D13" s="16">
        <v>69723085.209999993</v>
      </c>
      <c r="E13" s="17">
        <v>0.35506467885077386</v>
      </c>
    </row>
    <row r="14" spans="1:5" s="12" customFormat="1" ht="15" customHeight="1" x14ac:dyDescent="0.3">
      <c r="A14" s="28" t="s">
        <v>36</v>
      </c>
      <c r="B14" s="15" t="s">
        <v>61</v>
      </c>
      <c r="C14" s="16">
        <v>0</v>
      </c>
      <c r="D14" s="16">
        <v>359456.67</v>
      </c>
      <c r="E14" s="17"/>
    </row>
    <row r="15" spans="1:5" s="12" customFormat="1" ht="15" customHeight="1" x14ac:dyDescent="0.3">
      <c r="A15" s="28" t="s">
        <v>42</v>
      </c>
      <c r="B15" s="15" t="s">
        <v>68</v>
      </c>
      <c r="C15" s="16">
        <v>0</v>
      </c>
      <c r="D15" s="16">
        <v>128.85</v>
      </c>
      <c r="E15" s="17"/>
    </row>
    <row r="16" spans="1:5" s="12" customFormat="1" ht="15" customHeight="1" x14ac:dyDescent="0.3">
      <c r="A16" s="28" t="s">
        <v>62</v>
      </c>
      <c r="B16" s="15" t="s">
        <v>63</v>
      </c>
      <c r="C16" s="16">
        <v>0</v>
      </c>
      <c r="D16" s="16">
        <v>146851.29999999999</v>
      </c>
      <c r="E16" s="17"/>
    </row>
    <row r="17" spans="1:5" s="12" customFormat="1" ht="15" customHeight="1" x14ac:dyDescent="0.3">
      <c r="A17" s="28" t="s">
        <v>64</v>
      </c>
      <c r="B17" s="15" t="s">
        <v>65</v>
      </c>
      <c r="C17" s="16">
        <v>0</v>
      </c>
      <c r="D17" s="16">
        <v>394183.69</v>
      </c>
      <c r="E17" s="17"/>
    </row>
    <row r="18" spans="1:5" s="12" customFormat="1" ht="23.1" customHeight="1" x14ac:dyDescent="0.3">
      <c r="A18" s="28" t="s">
        <v>37</v>
      </c>
      <c r="B18" s="15" t="s">
        <v>66</v>
      </c>
      <c r="C18" s="16">
        <v>8744700</v>
      </c>
      <c r="D18" s="16">
        <v>5236993.87</v>
      </c>
      <c r="E18" s="17">
        <v>0.59887633309318788</v>
      </c>
    </row>
    <row r="19" spans="1:5" s="12" customFormat="1" ht="15" customHeight="1" x14ac:dyDescent="0.3">
      <c r="A19" s="28" t="s">
        <v>69</v>
      </c>
      <c r="B19" s="15" t="s">
        <v>70</v>
      </c>
      <c r="C19" s="16">
        <v>761370</v>
      </c>
      <c r="D19" s="16">
        <v>278560.05</v>
      </c>
      <c r="E19" s="17">
        <v>0.36586685842625793</v>
      </c>
    </row>
    <row r="20" spans="1:5" ht="15" customHeight="1" x14ac:dyDescent="0.4">
      <c r="A20" s="29" t="s">
        <v>22</v>
      </c>
      <c r="B20" s="18"/>
      <c r="C20" s="19">
        <f>SUM(C9:C19)</f>
        <v>206411990</v>
      </c>
      <c r="D20" s="19">
        <f>SUM(D9:D19)</f>
        <v>78955581.48999998</v>
      </c>
      <c r="E20" s="20">
        <f>IF(C20&gt;0,D20/C20,0)</f>
        <v>0.3825145113420978</v>
      </c>
    </row>
    <row r="21" spans="1:5" x14ac:dyDescent="0.35">
      <c r="A21" s="30" t="s">
        <v>6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Zeros="0" workbookViewId="0">
      <selection activeCell="A8" sqref="A8"/>
    </sheetView>
  </sheetViews>
  <sheetFormatPr baseColWidth="10" defaultRowHeight="12.75" x14ac:dyDescent="0.35"/>
  <cols>
    <col min="1" max="1" width="5.73046875" style="26" customWidth="1"/>
    <col min="2" max="2" width="48.73046875" customWidth="1"/>
    <col min="3" max="4" width="16.73046875" customWidth="1"/>
    <col min="5" max="5" width="8.265625" customWidth="1"/>
  </cols>
  <sheetData>
    <row r="1" spans="1:5" ht="39" customHeight="1" x14ac:dyDescent="0.35">
      <c r="A1" s="24"/>
      <c r="B1" s="1"/>
      <c r="C1" s="1"/>
      <c r="D1" s="2"/>
      <c r="E1" s="3" t="s">
        <v>25</v>
      </c>
    </row>
    <row r="3" spans="1:5" ht="26.25" x14ac:dyDescent="0.4">
      <c r="A3" s="25" t="s">
        <v>57</v>
      </c>
      <c r="B3" s="4"/>
      <c r="C3" s="4"/>
      <c r="D3" s="4"/>
      <c r="E3" s="4"/>
    </row>
    <row r="4" spans="1:5" ht="13.15" x14ac:dyDescent="0.4">
      <c r="A4" s="25" t="s">
        <v>14</v>
      </c>
      <c r="B4" s="4"/>
      <c r="C4" s="4"/>
      <c r="D4" s="4"/>
      <c r="E4" s="4"/>
    </row>
    <row r="5" spans="1:5" ht="13.15" x14ac:dyDescent="0.4">
      <c r="A5" s="25" t="s">
        <v>23</v>
      </c>
      <c r="B5" s="4"/>
      <c r="C5" s="4"/>
      <c r="D5" s="4"/>
      <c r="E5" s="4"/>
    </row>
    <row r="7" spans="1:5" x14ac:dyDescent="0.35">
      <c r="E7" s="5" t="s">
        <v>0</v>
      </c>
    </row>
    <row r="8" spans="1:5" s="8" customFormat="1" ht="36" customHeight="1" x14ac:dyDescent="0.35">
      <c r="A8" s="27" t="s">
        <v>7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3">
      <c r="A9" s="28" t="s">
        <v>26</v>
      </c>
      <c r="B9" s="15" t="s">
        <v>27</v>
      </c>
      <c r="C9" s="16">
        <v>0</v>
      </c>
      <c r="D9" s="16">
        <v>959.49</v>
      </c>
      <c r="E9" s="17"/>
    </row>
    <row r="10" spans="1:5" s="12" customFormat="1" ht="15" customHeight="1" x14ac:dyDescent="0.3">
      <c r="A10" s="28" t="s">
        <v>58</v>
      </c>
      <c r="B10" s="15" t="s">
        <v>59</v>
      </c>
      <c r="C10" s="16">
        <v>0</v>
      </c>
      <c r="D10" s="16">
        <v>894524.37</v>
      </c>
      <c r="E10" s="17"/>
    </row>
    <row r="11" spans="1:5" s="12" customFormat="1" ht="15" customHeight="1" x14ac:dyDescent="0.3">
      <c r="A11" s="28" t="s">
        <v>28</v>
      </c>
      <c r="B11" s="15" t="s">
        <v>29</v>
      </c>
      <c r="C11" s="16">
        <v>0</v>
      </c>
      <c r="D11" s="16">
        <v>10599.42</v>
      </c>
      <c r="E11" s="17"/>
    </row>
    <row r="12" spans="1:5" s="12" customFormat="1" ht="15" customHeight="1" x14ac:dyDescent="0.3">
      <c r="A12" s="28" t="s">
        <v>30</v>
      </c>
      <c r="B12" s="15" t="s">
        <v>31</v>
      </c>
      <c r="C12" s="16">
        <v>0</v>
      </c>
      <c r="D12" s="16">
        <v>209630.68</v>
      </c>
      <c r="E12" s="17"/>
    </row>
    <row r="13" spans="1:5" s="12" customFormat="1" ht="15" customHeight="1" x14ac:dyDescent="0.3">
      <c r="A13" s="28" t="s">
        <v>32</v>
      </c>
      <c r="B13" s="15" t="s">
        <v>67</v>
      </c>
      <c r="C13" s="16">
        <v>0</v>
      </c>
      <c r="D13" s="16">
        <v>1511.91</v>
      </c>
      <c r="E13" s="17"/>
    </row>
    <row r="14" spans="1:5" s="12" customFormat="1" ht="15" customHeight="1" x14ac:dyDescent="0.3">
      <c r="A14" s="28" t="s">
        <v>33</v>
      </c>
      <c r="B14" s="15" t="s">
        <v>34</v>
      </c>
      <c r="C14" s="16">
        <v>1585800</v>
      </c>
      <c r="D14" s="16">
        <v>5626377.3799999999</v>
      </c>
      <c r="E14" s="17">
        <v>3.5479741329297516</v>
      </c>
    </row>
    <row r="15" spans="1:5" s="12" customFormat="1" ht="15" customHeight="1" x14ac:dyDescent="0.3">
      <c r="A15" s="28" t="s">
        <v>35</v>
      </c>
      <c r="B15" s="15" t="s">
        <v>60</v>
      </c>
      <c r="C15" s="16">
        <v>217120</v>
      </c>
      <c r="D15" s="16">
        <v>15331.8</v>
      </c>
      <c r="E15" s="17">
        <v>7.0614406779661007E-2</v>
      </c>
    </row>
    <row r="16" spans="1:5" s="12" customFormat="1" ht="15" customHeight="1" x14ac:dyDescent="0.3">
      <c r="A16" s="28" t="s">
        <v>36</v>
      </c>
      <c r="B16" s="15" t="s">
        <v>61</v>
      </c>
      <c r="C16" s="16">
        <v>0</v>
      </c>
      <c r="D16" s="16">
        <v>125435.43</v>
      </c>
      <c r="E16" s="17"/>
    </row>
    <row r="17" spans="1:5" s="12" customFormat="1" ht="15" customHeight="1" x14ac:dyDescent="0.3">
      <c r="A17" s="28" t="s">
        <v>42</v>
      </c>
      <c r="B17" s="15" t="s">
        <v>68</v>
      </c>
      <c r="C17" s="16">
        <v>0</v>
      </c>
      <c r="D17" s="16">
        <v>6030.52</v>
      </c>
      <c r="E17" s="17"/>
    </row>
    <row r="18" spans="1:5" s="12" customFormat="1" ht="15" customHeight="1" x14ac:dyDescent="0.3">
      <c r="A18" s="28" t="s">
        <v>62</v>
      </c>
      <c r="B18" s="15" t="s">
        <v>63</v>
      </c>
      <c r="C18" s="16">
        <v>0</v>
      </c>
      <c r="D18" s="16">
        <v>1524.12</v>
      </c>
      <c r="E18" s="17"/>
    </row>
    <row r="19" spans="1:5" s="12" customFormat="1" ht="15" customHeight="1" x14ac:dyDescent="0.3">
      <c r="A19" s="28" t="s">
        <v>64</v>
      </c>
      <c r="B19" s="15" t="s">
        <v>65</v>
      </c>
      <c r="C19" s="16">
        <v>0</v>
      </c>
      <c r="D19" s="16">
        <v>790168.09</v>
      </c>
      <c r="E19" s="17"/>
    </row>
    <row r="20" spans="1:5" s="12" customFormat="1" ht="23.1" customHeight="1" x14ac:dyDescent="0.3">
      <c r="A20" s="28" t="s">
        <v>37</v>
      </c>
      <c r="B20" s="15" t="s">
        <v>66</v>
      </c>
      <c r="C20" s="16">
        <v>12318350</v>
      </c>
      <c r="D20" s="16">
        <v>2856488.59</v>
      </c>
      <c r="E20" s="17">
        <v>0.23188889664606055</v>
      </c>
    </row>
    <row r="21" spans="1:5" s="12" customFormat="1" ht="15" customHeight="1" x14ac:dyDescent="0.3">
      <c r="A21" s="28" t="s">
        <v>71</v>
      </c>
      <c r="B21" s="15" t="s">
        <v>72</v>
      </c>
      <c r="C21" s="16">
        <v>0</v>
      </c>
      <c r="D21" s="16">
        <v>42541.74</v>
      </c>
      <c r="E21" s="17"/>
    </row>
    <row r="22" spans="1:5" ht="15" customHeight="1" x14ac:dyDescent="0.4">
      <c r="A22" s="29" t="s">
        <v>22</v>
      </c>
      <c r="B22" s="18"/>
      <c r="C22" s="19">
        <f>SUM(C9:C21)</f>
        <v>14121270</v>
      </c>
      <c r="D22" s="19">
        <f>SUM(D9:D21)</f>
        <v>10581123.539999999</v>
      </c>
      <c r="E22" s="20">
        <f>IF(C22&gt;0,D22/C22,0)</f>
        <v>0.74930396062110549</v>
      </c>
    </row>
    <row r="23" spans="1:5" x14ac:dyDescent="0.35">
      <c r="A23" s="30" t="s">
        <v>6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Zeros="0" workbookViewId="0">
      <selection activeCell="A8" sqref="A8"/>
    </sheetView>
  </sheetViews>
  <sheetFormatPr baseColWidth="10" defaultRowHeight="12.75" x14ac:dyDescent="0.35"/>
  <cols>
    <col min="1" max="1" width="5.73046875" style="26" customWidth="1"/>
    <col min="2" max="2" width="48.73046875" customWidth="1"/>
    <col min="3" max="4" width="16.73046875" customWidth="1"/>
    <col min="5" max="5" width="8.265625" customWidth="1"/>
  </cols>
  <sheetData>
    <row r="1" spans="1:5" ht="39" customHeight="1" x14ac:dyDescent="0.35">
      <c r="A1" s="24"/>
      <c r="B1" s="1"/>
      <c r="C1" s="1"/>
      <c r="D1" s="2"/>
      <c r="E1" s="3" t="s">
        <v>25</v>
      </c>
    </row>
    <row r="3" spans="1:5" ht="26.25" x14ac:dyDescent="0.4">
      <c r="A3" s="25" t="s">
        <v>57</v>
      </c>
      <c r="B3" s="4"/>
      <c r="C3" s="4"/>
      <c r="D3" s="4"/>
      <c r="E3" s="4"/>
    </row>
    <row r="4" spans="1:5" ht="13.15" x14ac:dyDescent="0.4">
      <c r="A4" s="25" t="s">
        <v>54</v>
      </c>
      <c r="B4" s="4"/>
      <c r="C4" s="4"/>
      <c r="D4" s="4"/>
      <c r="E4" s="4"/>
    </row>
    <row r="5" spans="1:5" ht="13.15" x14ac:dyDescent="0.4">
      <c r="A5" s="25" t="s">
        <v>23</v>
      </c>
      <c r="B5" s="4"/>
      <c r="C5" s="4"/>
      <c r="D5" s="4"/>
      <c r="E5" s="4"/>
    </row>
    <row r="7" spans="1:5" x14ac:dyDescent="0.35">
      <c r="E7" s="5" t="s">
        <v>0</v>
      </c>
    </row>
    <row r="8" spans="1:5" s="8" customFormat="1" ht="36" customHeight="1" x14ac:dyDescent="0.35">
      <c r="A8" s="27" t="s">
        <v>7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3">
      <c r="A9" s="28" t="s">
        <v>26</v>
      </c>
      <c r="B9" s="15" t="s">
        <v>27</v>
      </c>
      <c r="C9" s="16">
        <v>0</v>
      </c>
      <c r="D9" s="16">
        <v>1127.69</v>
      </c>
      <c r="E9" s="17"/>
    </row>
    <row r="10" spans="1:5" s="12" customFormat="1" ht="15" customHeight="1" x14ac:dyDescent="0.3">
      <c r="A10" s="28" t="s">
        <v>58</v>
      </c>
      <c r="B10" s="33" t="s">
        <v>59</v>
      </c>
      <c r="C10" s="16">
        <v>0</v>
      </c>
      <c r="D10" s="16">
        <v>24601.54</v>
      </c>
      <c r="E10" s="17"/>
    </row>
    <row r="11" spans="1:5" s="12" customFormat="1" ht="15" customHeight="1" x14ac:dyDescent="0.3">
      <c r="A11" s="28" t="s">
        <v>33</v>
      </c>
      <c r="B11" s="33" t="s">
        <v>34</v>
      </c>
      <c r="C11" s="16">
        <v>50000</v>
      </c>
      <c r="D11" s="16">
        <v>308052.14</v>
      </c>
      <c r="E11" s="17">
        <v>6.1610428000000006</v>
      </c>
    </row>
    <row r="12" spans="1:5" s="12" customFormat="1" ht="15" customHeight="1" x14ac:dyDescent="0.3">
      <c r="A12" s="28" t="s">
        <v>35</v>
      </c>
      <c r="B12" s="15" t="s">
        <v>60</v>
      </c>
      <c r="C12" s="16">
        <v>50000</v>
      </c>
      <c r="D12" s="16">
        <v>63983.73</v>
      </c>
      <c r="E12" s="17">
        <v>1.2796746000000001</v>
      </c>
    </row>
    <row r="13" spans="1:5" s="12" customFormat="1" ht="15" customHeight="1" x14ac:dyDescent="0.3">
      <c r="A13" s="28" t="s">
        <v>62</v>
      </c>
      <c r="B13" s="15" t="s">
        <v>63</v>
      </c>
      <c r="C13" s="16">
        <v>0</v>
      </c>
      <c r="D13" s="16">
        <v>3433.16</v>
      </c>
      <c r="E13" s="17"/>
    </row>
    <row r="14" spans="1:5" s="12" customFormat="1" ht="15" customHeight="1" x14ac:dyDescent="0.3">
      <c r="A14" s="28" t="s">
        <v>64</v>
      </c>
      <c r="B14" s="15" t="s">
        <v>65</v>
      </c>
      <c r="C14" s="16">
        <v>0</v>
      </c>
      <c r="D14" s="16">
        <v>2700.95</v>
      </c>
      <c r="E14" s="17"/>
    </row>
    <row r="15" spans="1:5" s="12" customFormat="1" ht="23.1" customHeight="1" x14ac:dyDescent="0.3">
      <c r="A15" s="28" t="s">
        <v>37</v>
      </c>
      <c r="B15" s="15" t="s">
        <v>66</v>
      </c>
      <c r="C15" s="16">
        <v>0</v>
      </c>
      <c r="D15" s="16">
        <v>3098163.72</v>
      </c>
      <c r="E15" s="17"/>
    </row>
    <row r="16" spans="1:5" ht="15" customHeight="1" x14ac:dyDescent="0.4">
      <c r="A16" s="29" t="s">
        <v>22</v>
      </c>
      <c r="B16" s="18"/>
      <c r="C16" s="19">
        <f>SUM(C9:C15)</f>
        <v>100000</v>
      </c>
      <c r="D16" s="19">
        <f>SUM(D9:D15)</f>
        <v>3502062.93</v>
      </c>
      <c r="E16" s="20">
        <f>IF(C16&gt;0,D16/C16,0)</f>
        <v>35.020629300000003</v>
      </c>
    </row>
    <row r="17" spans="1:1" x14ac:dyDescent="0.35">
      <c r="A17" s="30" t="s">
        <v>6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Zeros="0" workbookViewId="0">
      <selection activeCell="A8" sqref="A8"/>
    </sheetView>
  </sheetViews>
  <sheetFormatPr baseColWidth="10" defaultRowHeight="12.75" x14ac:dyDescent="0.35"/>
  <cols>
    <col min="1" max="1" width="5.73046875" style="26" customWidth="1"/>
    <col min="2" max="2" width="48.73046875" customWidth="1"/>
    <col min="3" max="4" width="16.73046875" customWidth="1"/>
    <col min="5" max="5" width="8.265625" customWidth="1"/>
  </cols>
  <sheetData>
    <row r="1" spans="1:5" ht="39" customHeight="1" x14ac:dyDescent="0.35">
      <c r="A1" s="24"/>
      <c r="B1" s="1"/>
      <c r="C1" s="1"/>
      <c r="D1" s="2"/>
      <c r="E1" s="3" t="s">
        <v>25</v>
      </c>
    </row>
    <row r="3" spans="1:5" ht="26.25" x14ac:dyDescent="0.4">
      <c r="A3" s="25" t="s">
        <v>57</v>
      </c>
      <c r="B3" s="4"/>
      <c r="C3" s="4"/>
      <c r="D3" s="4"/>
      <c r="E3" s="4"/>
    </row>
    <row r="4" spans="1:5" ht="13.15" x14ac:dyDescent="0.4">
      <c r="A4" s="25" t="s">
        <v>15</v>
      </c>
      <c r="B4" s="4"/>
      <c r="C4" s="4"/>
      <c r="D4" s="4"/>
      <c r="E4" s="4"/>
    </row>
    <row r="5" spans="1:5" ht="13.15" x14ac:dyDescent="0.4">
      <c r="A5" s="25" t="s">
        <v>23</v>
      </c>
      <c r="B5" s="4"/>
      <c r="C5" s="4"/>
      <c r="D5" s="4"/>
      <c r="E5" s="4"/>
    </row>
    <row r="7" spans="1:5" x14ac:dyDescent="0.35">
      <c r="E7" s="5" t="s">
        <v>0</v>
      </c>
    </row>
    <row r="8" spans="1:5" s="8" customFormat="1" ht="36" customHeight="1" x14ac:dyDescent="0.35">
      <c r="A8" s="27" t="s">
        <v>7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3">
      <c r="A9" s="28" t="s">
        <v>58</v>
      </c>
      <c r="B9" s="15" t="s">
        <v>59</v>
      </c>
      <c r="C9" s="16">
        <v>0</v>
      </c>
      <c r="D9" s="16">
        <v>72782.600000000006</v>
      </c>
      <c r="E9" s="17"/>
    </row>
    <row r="10" spans="1:5" s="12" customFormat="1" ht="15" customHeight="1" x14ac:dyDescent="0.3">
      <c r="A10" s="28" t="s">
        <v>28</v>
      </c>
      <c r="B10" s="15" t="s">
        <v>29</v>
      </c>
      <c r="C10" s="16">
        <v>1784490</v>
      </c>
      <c r="D10" s="16">
        <v>853402.72</v>
      </c>
      <c r="E10" s="17">
        <v>0.47823340001905307</v>
      </c>
    </row>
    <row r="11" spans="1:5" s="12" customFormat="1" ht="15" customHeight="1" x14ac:dyDescent="0.3">
      <c r="A11" s="28" t="s">
        <v>30</v>
      </c>
      <c r="B11" s="15" t="s">
        <v>31</v>
      </c>
      <c r="C11" s="16">
        <v>0</v>
      </c>
      <c r="D11" s="16">
        <v>4762.3100000000004</v>
      </c>
      <c r="E11" s="17"/>
    </row>
    <row r="12" spans="1:5" s="12" customFormat="1" ht="15" customHeight="1" x14ac:dyDescent="0.3">
      <c r="A12" s="28" t="s">
        <v>32</v>
      </c>
      <c r="B12" s="15" t="s">
        <v>67</v>
      </c>
      <c r="C12" s="16">
        <v>0</v>
      </c>
      <c r="D12" s="16">
        <v>68139.42</v>
      </c>
      <c r="E12" s="17"/>
    </row>
    <row r="13" spans="1:5" s="12" customFormat="1" ht="15" customHeight="1" x14ac:dyDescent="0.3">
      <c r="A13" s="28" t="s">
        <v>33</v>
      </c>
      <c r="B13" s="15" t="s">
        <v>34</v>
      </c>
      <c r="C13" s="16">
        <v>357760</v>
      </c>
      <c r="D13" s="16">
        <v>126345.62</v>
      </c>
      <c r="E13" s="17">
        <v>0.35315747987477636</v>
      </c>
    </row>
    <row r="14" spans="1:5" s="12" customFormat="1" ht="15" customHeight="1" x14ac:dyDescent="0.3">
      <c r="A14" s="28" t="s">
        <v>35</v>
      </c>
      <c r="B14" s="15" t="s">
        <v>60</v>
      </c>
      <c r="C14" s="16">
        <v>32047300</v>
      </c>
      <c r="D14" s="16">
        <v>10704452.43</v>
      </c>
      <c r="E14" s="17">
        <v>0.33402041451229902</v>
      </c>
    </row>
    <row r="15" spans="1:5" s="12" customFormat="1" ht="15" customHeight="1" x14ac:dyDescent="0.3">
      <c r="A15" s="28" t="s">
        <v>36</v>
      </c>
      <c r="B15" s="15" t="s">
        <v>61</v>
      </c>
      <c r="C15" s="16">
        <v>0</v>
      </c>
      <c r="D15" s="16">
        <v>31285.77</v>
      </c>
      <c r="E15" s="17"/>
    </row>
    <row r="16" spans="1:5" s="12" customFormat="1" ht="15" customHeight="1" x14ac:dyDescent="0.3">
      <c r="A16" s="28" t="s">
        <v>62</v>
      </c>
      <c r="B16" s="15" t="s">
        <v>63</v>
      </c>
      <c r="C16" s="16">
        <v>0</v>
      </c>
      <c r="D16" s="16">
        <v>2238987.7400000002</v>
      </c>
      <c r="E16" s="17"/>
    </row>
    <row r="17" spans="1:5" s="12" customFormat="1" ht="23.1" customHeight="1" x14ac:dyDescent="0.3">
      <c r="A17" s="28" t="s">
        <v>37</v>
      </c>
      <c r="B17" s="15" t="s">
        <v>66</v>
      </c>
      <c r="C17" s="16">
        <v>24583880</v>
      </c>
      <c r="D17" s="16">
        <v>5801902.6100000003</v>
      </c>
      <c r="E17" s="17">
        <v>0.236004349598192</v>
      </c>
    </row>
    <row r="18" spans="1:5" s="12" customFormat="1" ht="15" customHeight="1" x14ac:dyDescent="0.3">
      <c r="A18" s="28" t="s">
        <v>69</v>
      </c>
      <c r="B18" s="15" t="s">
        <v>70</v>
      </c>
      <c r="C18" s="16">
        <v>0</v>
      </c>
      <c r="D18" s="16">
        <v>915.37</v>
      </c>
      <c r="E18" s="17"/>
    </row>
    <row r="19" spans="1:5" ht="15" customHeight="1" x14ac:dyDescent="0.4">
      <c r="A19" s="29" t="s">
        <v>22</v>
      </c>
      <c r="B19" s="18"/>
      <c r="C19" s="19">
        <f>SUM(C9:C18)</f>
        <v>58773430</v>
      </c>
      <c r="D19" s="19">
        <f>SUM(D9:D18)</f>
        <v>19902976.59</v>
      </c>
      <c r="E19" s="20">
        <f>IF(C19&gt;0,D19/C19,0)</f>
        <v>0.33863901749481018</v>
      </c>
    </row>
    <row r="20" spans="1:5" x14ac:dyDescent="0.35">
      <c r="A20" s="30" t="s">
        <v>6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Zeros="0" workbookViewId="0">
      <selection activeCell="A8" sqref="A8"/>
    </sheetView>
  </sheetViews>
  <sheetFormatPr baseColWidth="10" defaultRowHeight="12.75" x14ac:dyDescent="0.35"/>
  <cols>
    <col min="1" max="1" width="5.73046875" style="26" customWidth="1"/>
    <col min="2" max="2" width="48.73046875" customWidth="1"/>
    <col min="3" max="4" width="16.73046875" customWidth="1"/>
    <col min="5" max="5" width="8.265625" customWidth="1"/>
  </cols>
  <sheetData>
    <row r="1" spans="1:5" ht="39" customHeight="1" x14ac:dyDescent="0.35">
      <c r="A1" s="24"/>
      <c r="B1" s="1"/>
      <c r="C1" s="1"/>
      <c r="D1" s="2"/>
      <c r="E1" s="3" t="s">
        <v>25</v>
      </c>
    </row>
    <row r="3" spans="1:5" ht="26.25" x14ac:dyDescent="0.4">
      <c r="A3" s="25" t="s">
        <v>57</v>
      </c>
      <c r="B3" s="4"/>
      <c r="C3" s="4"/>
      <c r="D3" s="4"/>
      <c r="E3" s="4"/>
    </row>
    <row r="4" spans="1:5" ht="13.15" x14ac:dyDescent="0.4">
      <c r="A4" s="25" t="s">
        <v>20</v>
      </c>
      <c r="B4" s="4"/>
      <c r="C4" s="4"/>
      <c r="D4" s="4"/>
      <c r="E4" s="4"/>
    </row>
    <row r="5" spans="1:5" ht="13.15" x14ac:dyDescent="0.4">
      <c r="A5" s="25" t="s">
        <v>23</v>
      </c>
      <c r="B5" s="4"/>
      <c r="C5" s="4"/>
      <c r="D5" s="4"/>
      <c r="E5" s="4"/>
    </row>
    <row r="7" spans="1:5" x14ac:dyDescent="0.35">
      <c r="E7" s="5" t="s">
        <v>0</v>
      </c>
    </row>
    <row r="8" spans="1:5" s="8" customFormat="1" ht="36" customHeight="1" x14ac:dyDescent="0.35">
      <c r="A8" s="27" t="s">
        <v>7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3">
      <c r="A9" s="28" t="s">
        <v>26</v>
      </c>
      <c r="B9" s="15" t="s">
        <v>27</v>
      </c>
      <c r="C9" s="16">
        <v>0</v>
      </c>
      <c r="D9" s="16">
        <v>410.59</v>
      </c>
      <c r="E9" s="17"/>
    </row>
    <row r="10" spans="1:5" s="12" customFormat="1" ht="15" customHeight="1" x14ac:dyDescent="0.3">
      <c r="A10" s="28" t="s">
        <v>58</v>
      </c>
      <c r="B10" s="15" t="s">
        <v>59</v>
      </c>
      <c r="C10" s="16">
        <v>0</v>
      </c>
      <c r="D10" s="16">
        <v>192724.25</v>
      </c>
      <c r="E10" s="17"/>
    </row>
    <row r="11" spans="1:5" s="12" customFormat="1" ht="15" customHeight="1" x14ac:dyDescent="0.3">
      <c r="A11" s="28" t="s">
        <v>28</v>
      </c>
      <c r="B11" s="15" t="s">
        <v>29</v>
      </c>
      <c r="C11" s="16">
        <v>71240</v>
      </c>
      <c r="D11" s="16">
        <v>120010.76</v>
      </c>
      <c r="E11" s="17">
        <v>1.684597978663672</v>
      </c>
    </row>
    <row r="12" spans="1:5" s="12" customFormat="1" ht="15" customHeight="1" x14ac:dyDescent="0.3">
      <c r="A12" s="28" t="s">
        <v>30</v>
      </c>
      <c r="B12" s="15" t="s">
        <v>31</v>
      </c>
      <c r="C12" s="16">
        <v>0</v>
      </c>
      <c r="D12" s="16">
        <v>12694.9</v>
      </c>
      <c r="E12" s="17"/>
    </row>
    <row r="13" spans="1:5" s="12" customFormat="1" ht="15" customHeight="1" x14ac:dyDescent="0.3">
      <c r="A13" s="28" t="s">
        <v>33</v>
      </c>
      <c r="B13" s="15" t="s">
        <v>34</v>
      </c>
      <c r="C13" s="16">
        <v>1332670</v>
      </c>
      <c r="D13" s="16">
        <v>342346.1</v>
      </c>
      <c r="E13" s="17">
        <v>0.2568873764697937</v>
      </c>
    </row>
    <row r="14" spans="1:5" s="12" customFormat="1" ht="15" customHeight="1" x14ac:dyDescent="0.3">
      <c r="A14" s="28" t="s">
        <v>35</v>
      </c>
      <c r="B14" s="15" t="s">
        <v>60</v>
      </c>
      <c r="C14" s="16">
        <v>2400740</v>
      </c>
      <c r="D14" s="16">
        <v>1314688.6200000001</v>
      </c>
      <c r="E14" s="17">
        <v>0.54761807609320468</v>
      </c>
    </row>
    <row r="15" spans="1:5" s="12" customFormat="1" ht="15" customHeight="1" x14ac:dyDescent="0.3">
      <c r="A15" s="28" t="s">
        <v>42</v>
      </c>
      <c r="B15" s="15" t="s">
        <v>68</v>
      </c>
      <c r="C15" s="16">
        <v>0</v>
      </c>
      <c r="D15" s="16">
        <v>156.09</v>
      </c>
      <c r="E15" s="17"/>
    </row>
    <row r="16" spans="1:5" s="12" customFormat="1" ht="15" customHeight="1" x14ac:dyDescent="0.3">
      <c r="A16" s="28" t="s">
        <v>64</v>
      </c>
      <c r="B16" s="15" t="s">
        <v>65</v>
      </c>
      <c r="C16" s="16">
        <v>0</v>
      </c>
      <c r="D16" s="16">
        <v>3646.78</v>
      </c>
      <c r="E16" s="17"/>
    </row>
    <row r="17" spans="1:5" s="12" customFormat="1" ht="23.1" customHeight="1" x14ac:dyDescent="0.3">
      <c r="A17" s="28" t="s">
        <v>37</v>
      </c>
      <c r="B17" s="15" t="s">
        <v>66</v>
      </c>
      <c r="C17" s="16">
        <v>660000</v>
      </c>
      <c r="D17" s="16">
        <v>185767.44</v>
      </c>
      <c r="E17" s="17">
        <v>0.28146581818181821</v>
      </c>
    </row>
    <row r="18" spans="1:5" ht="15" customHeight="1" x14ac:dyDescent="0.4">
      <c r="A18" s="29" t="s">
        <v>22</v>
      </c>
      <c r="B18" s="18"/>
      <c r="C18" s="19">
        <f>SUM(C9:C17)</f>
        <v>4464650</v>
      </c>
      <c r="D18" s="19">
        <f>SUM(D9:D17)</f>
        <v>2172445.5300000003</v>
      </c>
      <c r="E18" s="20">
        <f>IF(C18&gt;0,D18/C18,0)</f>
        <v>0.48658809313160051</v>
      </c>
    </row>
    <row r="19" spans="1:5" x14ac:dyDescent="0.35">
      <c r="A19" s="30" t="s">
        <v>6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Zeros="0" workbookViewId="0">
      <selection activeCell="A8" sqref="A8"/>
    </sheetView>
  </sheetViews>
  <sheetFormatPr baseColWidth="10" defaultRowHeight="12.75" x14ac:dyDescent="0.35"/>
  <cols>
    <col min="1" max="1" width="5.73046875" style="26" customWidth="1"/>
    <col min="2" max="2" width="48.73046875" customWidth="1"/>
    <col min="3" max="4" width="16.73046875" customWidth="1"/>
    <col min="5" max="5" width="8.265625" customWidth="1"/>
  </cols>
  <sheetData>
    <row r="1" spans="1:5" ht="39" customHeight="1" x14ac:dyDescent="0.35">
      <c r="A1" s="24"/>
      <c r="B1" s="1"/>
      <c r="C1" s="1"/>
      <c r="D1" s="2"/>
      <c r="E1" s="3" t="s">
        <v>25</v>
      </c>
    </row>
    <row r="3" spans="1:5" s="8" customFormat="1" ht="26.25" x14ac:dyDescent="0.4">
      <c r="A3" s="25" t="s">
        <v>57</v>
      </c>
      <c r="B3" s="4"/>
      <c r="C3" s="4"/>
      <c r="D3" s="4"/>
      <c r="E3" s="4"/>
    </row>
    <row r="4" spans="1:5" s="8" customFormat="1" ht="13.15" x14ac:dyDescent="0.4">
      <c r="A4" s="25" t="s">
        <v>55</v>
      </c>
      <c r="B4" s="4"/>
      <c r="C4" s="4"/>
      <c r="D4" s="4"/>
      <c r="E4" s="4"/>
    </row>
    <row r="5" spans="1:5" s="8" customFormat="1" ht="13.15" x14ac:dyDescent="0.4">
      <c r="A5" s="25" t="s">
        <v>23</v>
      </c>
      <c r="B5" s="4"/>
      <c r="C5" s="4"/>
      <c r="D5" s="4"/>
      <c r="E5" s="4"/>
    </row>
    <row r="6" spans="1:5" s="8" customFormat="1" x14ac:dyDescent="0.35">
      <c r="A6" s="31"/>
    </row>
    <row r="7" spans="1:5" s="8" customFormat="1" x14ac:dyDescent="0.35">
      <c r="A7" s="31"/>
      <c r="E7" s="21" t="s">
        <v>0</v>
      </c>
    </row>
    <row r="8" spans="1:5" s="8" customFormat="1" ht="36" customHeight="1" x14ac:dyDescent="0.35">
      <c r="A8" s="27" t="s">
        <v>7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3">
      <c r="A9" s="28" t="s">
        <v>51</v>
      </c>
      <c r="B9" s="15" t="s">
        <v>52</v>
      </c>
      <c r="C9" s="16">
        <v>6883040</v>
      </c>
      <c r="D9" s="16">
        <v>3441520</v>
      </c>
      <c r="E9" s="17">
        <v>0.5</v>
      </c>
    </row>
    <row r="10" spans="1:5" s="12" customFormat="1" ht="15" customHeight="1" x14ac:dyDescent="0.3">
      <c r="A10" s="28" t="s">
        <v>45</v>
      </c>
      <c r="B10" s="15" t="s">
        <v>46</v>
      </c>
      <c r="C10" s="16">
        <v>1404460</v>
      </c>
      <c r="D10" s="16">
        <v>0</v>
      </c>
      <c r="E10" s="17">
        <v>0</v>
      </c>
    </row>
    <row r="11" spans="1:5" s="12" customFormat="1" ht="15" customHeight="1" x14ac:dyDescent="0.3">
      <c r="A11" s="28" t="s">
        <v>47</v>
      </c>
      <c r="B11" s="15" t="s">
        <v>48</v>
      </c>
      <c r="C11" s="16">
        <v>1193000</v>
      </c>
      <c r="D11" s="16">
        <v>0</v>
      </c>
      <c r="E11" s="17">
        <v>0</v>
      </c>
    </row>
    <row r="12" spans="1:5" s="12" customFormat="1" ht="15" customHeight="1" x14ac:dyDescent="0.3">
      <c r="A12" s="28" t="s">
        <v>49</v>
      </c>
      <c r="B12" s="15" t="s">
        <v>50</v>
      </c>
      <c r="C12" s="16">
        <v>235000</v>
      </c>
      <c r="D12" s="16">
        <v>0</v>
      </c>
      <c r="E12" s="17">
        <v>0</v>
      </c>
    </row>
    <row r="13" spans="1:5" s="12" customFormat="1" ht="15" customHeight="1" x14ac:dyDescent="0.3">
      <c r="A13" s="28" t="s">
        <v>26</v>
      </c>
      <c r="B13" s="15" t="s">
        <v>27</v>
      </c>
      <c r="C13" s="16">
        <v>1817500</v>
      </c>
      <c r="D13" s="16">
        <v>230397.67</v>
      </c>
      <c r="E13" s="17">
        <v>0.12676625584594223</v>
      </c>
    </row>
    <row r="14" spans="1:5" s="12" customFormat="1" ht="15" customHeight="1" x14ac:dyDescent="0.3">
      <c r="A14" s="28" t="s">
        <v>58</v>
      </c>
      <c r="B14" s="15" t="s">
        <v>59</v>
      </c>
      <c r="C14" s="16">
        <v>0</v>
      </c>
      <c r="D14" s="16">
        <v>399814.52</v>
      </c>
      <c r="E14" s="17"/>
    </row>
    <row r="15" spans="1:5" s="12" customFormat="1" ht="23.1" customHeight="1" x14ac:dyDescent="0.3">
      <c r="A15" s="28" t="s">
        <v>44</v>
      </c>
      <c r="B15" s="15" t="s">
        <v>76</v>
      </c>
      <c r="C15" s="16">
        <v>11274130</v>
      </c>
      <c r="D15" s="16">
        <v>1797133.31</v>
      </c>
      <c r="E15" s="17">
        <v>0.15940328078530228</v>
      </c>
    </row>
    <row r="16" spans="1:5" s="12" customFormat="1" ht="15" customHeight="1" x14ac:dyDescent="0.3">
      <c r="A16" s="28" t="s">
        <v>28</v>
      </c>
      <c r="B16" s="15" t="s">
        <v>29</v>
      </c>
      <c r="C16" s="16">
        <v>12274400</v>
      </c>
      <c r="D16" s="16">
        <v>23159113.57</v>
      </c>
      <c r="E16" s="17">
        <v>1.8867817221208369</v>
      </c>
    </row>
    <row r="17" spans="1:5" s="12" customFormat="1" ht="15" customHeight="1" x14ac:dyDescent="0.3">
      <c r="A17" s="28" t="s">
        <v>30</v>
      </c>
      <c r="B17" s="15" t="s">
        <v>31</v>
      </c>
      <c r="C17" s="16">
        <v>10794810</v>
      </c>
      <c r="D17" s="16">
        <v>1551012.12</v>
      </c>
      <c r="E17" s="17">
        <v>0.14368128017074874</v>
      </c>
    </row>
    <row r="18" spans="1:5" s="12" customFormat="1" ht="15" customHeight="1" x14ac:dyDescent="0.3">
      <c r="A18" s="28" t="s">
        <v>32</v>
      </c>
      <c r="B18" s="15" t="s">
        <v>67</v>
      </c>
      <c r="C18" s="16">
        <v>29504220</v>
      </c>
      <c r="D18" s="16">
        <v>15410093.4</v>
      </c>
      <c r="E18" s="17">
        <v>0.52230133180948357</v>
      </c>
    </row>
    <row r="19" spans="1:5" s="12" customFormat="1" ht="15" customHeight="1" x14ac:dyDescent="0.3">
      <c r="A19" s="28" t="s">
        <v>33</v>
      </c>
      <c r="B19" s="15" t="s">
        <v>34</v>
      </c>
      <c r="C19" s="16">
        <v>13835340</v>
      </c>
      <c r="D19" s="16">
        <v>10639252.93</v>
      </c>
      <c r="E19" s="17">
        <v>0.76899107141566447</v>
      </c>
    </row>
    <row r="20" spans="1:5" s="12" customFormat="1" ht="15" customHeight="1" x14ac:dyDescent="0.3">
      <c r="A20" s="28" t="s">
        <v>35</v>
      </c>
      <c r="B20" s="15" t="s">
        <v>60</v>
      </c>
      <c r="C20" s="16">
        <v>74683000</v>
      </c>
      <c r="D20" s="16">
        <v>40505352.100000001</v>
      </c>
      <c r="E20" s="17">
        <v>0.54236375212565113</v>
      </c>
    </row>
    <row r="21" spans="1:5" s="12" customFormat="1" ht="15" customHeight="1" x14ac:dyDescent="0.3">
      <c r="A21" s="28" t="s">
        <v>41</v>
      </c>
      <c r="B21" s="15" t="s">
        <v>77</v>
      </c>
      <c r="C21" s="16">
        <v>4529380</v>
      </c>
      <c r="D21" s="16">
        <v>11069.27</v>
      </c>
      <c r="E21" s="17">
        <v>2.4438819441071407E-3</v>
      </c>
    </row>
    <row r="22" spans="1:5" s="12" customFormat="1" ht="15" customHeight="1" x14ac:dyDescent="0.3">
      <c r="A22" s="28" t="s">
        <v>36</v>
      </c>
      <c r="B22" s="15" t="s">
        <v>61</v>
      </c>
      <c r="C22" s="16">
        <v>100000</v>
      </c>
      <c r="D22" s="16">
        <v>50603.28</v>
      </c>
      <c r="E22" s="17">
        <v>0.50603279999999995</v>
      </c>
    </row>
    <row r="23" spans="1:5" s="12" customFormat="1" ht="15" customHeight="1" x14ac:dyDescent="0.3">
      <c r="A23" s="28" t="s">
        <v>42</v>
      </c>
      <c r="B23" s="15" t="s">
        <v>68</v>
      </c>
      <c r="C23" s="16">
        <v>7622770</v>
      </c>
      <c r="D23" s="16">
        <v>1929020.79</v>
      </c>
      <c r="E23" s="17">
        <v>0.25306034289372498</v>
      </c>
    </row>
    <row r="24" spans="1:5" s="12" customFormat="1" ht="15" customHeight="1" x14ac:dyDescent="0.3">
      <c r="A24" s="28" t="s">
        <v>62</v>
      </c>
      <c r="B24" s="15" t="s">
        <v>63</v>
      </c>
      <c r="C24" s="16">
        <v>0</v>
      </c>
      <c r="D24" s="16">
        <v>3843354.25</v>
      </c>
      <c r="E24" s="17"/>
    </row>
    <row r="25" spans="1:5" s="12" customFormat="1" ht="15" customHeight="1" x14ac:dyDescent="0.3">
      <c r="A25" s="28" t="s">
        <v>64</v>
      </c>
      <c r="B25" s="15" t="s">
        <v>65</v>
      </c>
      <c r="C25" s="16">
        <v>0</v>
      </c>
      <c r="D25" s="16">
        <v>425712.61</v>
      </c>
      <c r="E25" s="17"/>
    </row>
    <row r="26" spans="1:5" s="12" customFormat="1" ht="23.1" customHeight="1" x14ac:dyDescent="0.3">
      <c r="A26" s="28" t="s">
        <v>37</v>
      </c>
      <c r="B26" s="15" t="s">
        <v>66</v>
      </c>
      <c r="C26" s="16">
        <v>1000000</v>
      </c>
      <c r="D26" s="16">
        <v>2820867.47</v>
      </c>
      <c r="E26" s="17">
        <v>2.82086747</v>
      </c>
    </row>
    <row r="27" spans="1:5" s="12" customFormat="1" ht="15" customHeight="1" x14ac:dyDescent="0.3">
      <c r="A27" s="28" t="s">
        <v>69</v>
      </c>
      <c r="B27" s="15" t="s">
        <v>70</v>
      </c>
      <c r="C27" s="16">
        <v>2323790</v>
      </c>
      <c r="D27" s="16">
        <v>1336212.55</v>
      </c>
      <c r="E27" s="17">
        <v>0.57501433003842861</v>
      </c>
    </row>
    <row r="28" spans="1:5" s="12" customFormat="1" ht="23.1" customHeight="1" x14ac:dyDescent="0.3">
      <c r="A28" s="28" t="s">
        <v>38</v>
      </c>
      <c r="B28" s="15" t="s">
        <v>78</v>
      </c>
      <c r="C28" s="16">
        <v>9656110</v>
      </c>
      <c r="D28" s="16">
        <v>509734.44</v>
      </c>
      <c r="E28" s="17">
        <v>5.2788797973511076E-2</v>
      </c>
    </row>
    <row r="29" spans="1:5" s="12" customFormat="1" ht="15" customHeight="1" x14ac:dyDescent="0.3">
      <c r="A29" s="28" t="s">
        <v>43</v>
      </c>
      <c r="B29" s="15" t="s">
        <v>79</v>
      </c>
      <c r="C29" s="16">
        <v>0</v>
      </c>
      <c r="D29" s="16">
        <v>19133.669999999998</v>
      </c>
      <c r="E29" s="17"/>
    </row>
    <row r="30" spans="1:5" s="12" customFormat="1" ht="23.1" customHeight="1" x14ac:dyDescent="0.3">
      <c r="A30" s="28" t="s">
        <v>39</v>
      </c>
      <c r="B30" s="15" t="s">
        <v>75</v>
      </c>
      <c r="C30" s="16">
        <v>0</v>
      </c>
      <c r="D30" s="16">
        <v>5215770.03</v>
      </c>
      <c r="E30" s="17"/>
    </row>
    <row r="31" spans="1:5" s="12" customFormat="1" ht="15" customHeight="1" x14ac:dyDescent="0.3">
      <c r="A31" s="28" t="s">
        <v>80</v>
      </c>
      <c r="B31" s="15" t="s">
        <v>81</v>
      </c>
      <c r="C31" s="16">
        <v>638890</v>
      </c>
      <c r="D31" s="16">
        <v>7018</v>
      </c>
      <c r="E31" s="17">
        <v>1.0984676548388611E-2</v>
      </c>
    </row>
    <row r="32" spans="1:5" s="12" customFormat="1" ht="15" customHeight="1" x14ac:dyDescent="0.3">
      <c r="A32" s="28" t="s">
        <v>82</v>
      </c>
      <c r="B32" s="15" t="s">
        <v>83</v>
      </c>
      <c r="C32" s="16">
        <v>0</v>
      </c>
      <c r="D32" s="16">
        <v>21239.13</v>
      </c>
      <c r="E32" s="17"/>
    </row>
    <row r="33" spans="1:5" s="12" customFormat="1" ht="15" customHeight="1" x14ac:dyDescent="0.3">
      <c r="A33" s="28" t="s">
        <v>84</v>
      </c>
      <c r="B33" s="15" t="s">
        <v>85</v>
      </c>
      <c r="C33" s="16">
        <v>0</v>
      </c>
      <c r="D33" s="16">
        <v>4015028.48</v>
      </c>
      <c r="E33" s="17"/>
    </row>
    <row r="34" spans="1:5" s="12" customFormat="1" ht="15" customHeight="1" x14ac:dyDescent="0.3">
      <c r="A34" s="28" t="s">
        <v>40</v>
      </c>
      <c r="B34" s="15" t="s">
        <v>86</v>
      </c>
      <c r="C34" s="16">
        <v>0</v>
      </c>
      <c r="D34" s="16">
        <v>160221.63</v>
      </c>
      <c r="E34" s="17"/>
    </row>
    <row r="35" spans="1:5" s="12" customFormat="1" ht="15" customHeight="1" x14ac:dyDescent="0.3">
      <c r="A35" s="28" t="s">
        <v>71</v>
      </c>
      <c r="B35" s="15" t="s">
        <v>72</v>
      </c>
      <c r="C35" s="16">
        <v>0</v>
      </c>
      <c r="D35" s="16">
        <v>879.09</v>
      </c>
      <c r="E35" s="17"/>
    </row>
    <row r="36" spans="1:5" s="12" customFormat="1" ht="15" customHeight="1" x14ac:dyDescent="0.3">
      <c r="A36" s="28" t="s">
        <v>73</v>
      </c>
      <c r="B36" s="15" t="s">
        <v>74</v>
      </c>
      <c r="C36" s="16">
        <v>986290</v>
      </c>
      <c r="D36" s="16">
        <v>9713.8799999999992</v>
      </c>
      <c r="E36" s="17">
        <v>9.8489085360289556E-3</v>
      </c>
    </row>
    <row r="37" spans="1:5" ht="15" customHeight="1" x14ac:dyDescent="0.4">
      <c r="A37" s="29" t="s">
        <v>22</v>
      </c>
      <c r="B37" s="18"/>
      <c r="C37" s="19">
        <f>SUM(C9:C36)</f>
        <v>190756130</v>
      </c>
      <c r="D37" s="19">
        <f>SUM(D9:D36)</f>
        <v>117509268.19</v>
      </c>
      <c r="E37" s="20">
        <f>IF(C37&gt;0,D37/C37,0)</f>
        <v>0.61601830667250379</v>
      </c>
    </row>
    <row r="38" spans="1:5" x14ac:dyDescent="0.35">
      <c r="A38" s="30" t="s">
        <v>6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Zeros="0" workbookViewId="0">
      <selection activeCell="A8" sqref="A8"/>
    </sheetView>
  </sheetViews>
  <sheetFormatPr baseColWidth="10" defaultRowHeight="12.75" x14ac:dyDescent="0.35"/>
  <cols>
    <col min="1" max="1" width="5.73046875" style="26" customWidth="1"/>
    <col min="2" max="2" width="48.73046875" customWidth="1"/>
    <col min="3" max="4" width="16.73046875" customWidth="1"/>
    <col min="5" max="5" width="8.265625" customWidth="1"/>
  </cols>
  <sheetData>
    <row r="1" spans="1:5" ht="39" customHeight="1" x14ac:dyDescent="0.35">
      <c r="A1" s="24"/>
      <c r="B1" s="1"/>
      <c r="C1" s="1"/>
      <c r="D1" s="2"/>
      <c r="E1" s="3" t="s">
        <v>25</v>
      </c>
    </row>
    <row r="3" spans="1:5" ht="26.25" x14ac:dyDescent="0.4">
      <c r="A3" s="25" t="s">
        <v>57</v>
      </c>
      <c r="B3" s="4"/>
      <c r="C3" s="4"/>
      <c r="D3" s="4"/>
      <c r="E3" s="4"/>
    </row>
    <row r="4" spans="1:5" ht="13.15" x14ac:dyDescent="0.4">
      <c r="A4" s="25" t="s">
        <v>114</v>
      </c>
      <c r="B4" s="4"/>
      <c r="C4" s="4"/>
      <c r="D4" s="4"/>
      <c r="E4" s="4"/>
    </row>
    <row r="5" spans="1:5" ht="13.15" x14ac:dyDescent="0.4">
      <c r="A5" s="25" t="s">
        <v>23</v>
      </c>
      <c r="B5" s="4"/>
      <c r="C5" s="4"/>
      <c r="D5" s="4"/>
      <c r="E5" s="4"/>
    </row>
    <row r="7" spans="1:5" x14ac:dyDescent="0.35">
      <c r="E7" s="5" t="s">
        <v>0</v>
      </c>
    </row>
    <row r="8" spans="1:5" s="8" customFormat="1" ht="36" customHeight="1" x14ac:dyDescent="0.35">
      <c r="A8" s="27" t="s">
        <v>7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3">
      <c r="A9" s="28" t="s">
        <v>26</v>
      </c>
      <c r="B9" s="15" t="s">
        <v>27</v>
      </c>
      <c r="C9" s="16">
        <v>0</v>
      </c>
      <c r="D9" s="16">
        <v>1584.73</v>
      </c>
      <c r="E9" s="17"/>
    </row>
    <row r="10" spans="1:5" s="12" customFormat="1" ht="15" customHeight="1" x14ac:dyDescent="0.3">
      <c r="A10" s="28" t="s">
        <v>58</v>
      </c>
      <c r="B10" s="15" t="s">
        <v>59</v>
      </c>
      <c r="C10" s="16">
        <v>0</v>
      </c>
      <c r="D10" s="16">
        <v>776344.87</v>
      </c>
      <c r="E10" s="17"/>
    </row>
    <row r="11" spans="1:5" s="12" customFormat="1" ht="15" customHeight="1" x14ac:dyDescent="0.3">
      <c r="A11" s="28" t="s">
        <v>28</v>
      </c>
      <c r="B11" s="15" t="s">
        <v>29</v>
      </c>
      <c r="C11" s="16">
        <v>6066550</v>
      </c>
      <c r="D11" s="16">
        <v>10749496.619999999</v>
      </c>
      <c r="E11" s="17">
        <v>1.7719291228128011</v>
      </c>
    </row>
    <row r="12" spans="1:5" s="12" customFormat="1" ht="15" customHeight="1" x14ac:dyDescent="0.3">
      <c r="A12" s="28" t="s">
        <v>30</v>
      </c>
      <c r="B12" s="15" t="s">
        <v>31</v>
      </c>
      <c r="C12" s="16">
        <v>0</v>
      </c>
      <c r="D12" s="16">
        <v>33293.82</v>
      </c>
      <c r="E12" s="17"/>
    </row>
    <row r="13" spans="1:5" s="12" customFormat="1" ht="15" customHeight="1" x14ac:dyDescent="0.3">
      <c r="A13" s="28" t="s">
        <v>32</v>
      </c>
      <c r="B13" s="15" t="s">
        <v>67</v>
      </c>
      <c r="C13" s="16">
        <v>4070840</v>
      </c>
      <c r="D13" s="16">
        <v>6865.13</v>
      </c>
      <c r="E13" s="17">
        <v>1.6864160713759323E-3</v>
      </c>
    </row>
    <row r="14" spans="1:5" s="12" customFormat="1" ht="15" customHeight="1" x14ac:dyDescent="0.3">
      <c r="A14" s="28" t="s">
        <v>33</v>
      </c>
      <c r="B14" s="15" t="s">
        <v>34</v>
      </c>
      <c r="C14" s="16">
        <v>2553670</v>
      </c>
      <c r="D14" s="16">
        <v>712150.37</v>
      </c>
      <c r="E14" s="17">
        <v>0.27887329607975969</v>
      </c>
    </row>
    <row r="15" spans="1:5" s="12" customFormat="1" ht="15" customHeight="1" x14ac:dyDescent="0.3">
      <c r="A15" s="28" t="s">
        <v>35</v>
      </c>
      <c r="B15" s="15" t="s">
        <v>60</v>
      </c>
      <c r="C15" s="16">
        <v>320979490</v>
      </c>
      <c r="D15" s="16">
        <v>104669011.19</v>
      </c>
      <c r="E15" s="17">
        <v>0.32609252133212624</v>
      </c>
    </row>
    <row r="16" spans="1:5" s="12" customFormat="1" ht="15" customHeight="1" x14ac:dyDescent="0.3">
      <c r="A16" s="28" t="s">
        <v>36</v>
      </c>
      <c r="B16" s="15" t="s">
        <v>61</v>
      </c>
      <c r="C16" s="16">
        <v>0</v>
      </c>
      <c r="D16" s="16">
        <v>28441.32</v>
      </c>
      <c r="E16" s="17"/>
    </row>
    <row r="17" spans="1:5" s="12" customFormat="1" ht="15" customHeight="1" x14ac:dyDescent="0.3">
      <c r="A17" s="28" t="s">
        <v>62</v>
      </c>
      <c r="B17" s="15" t="s">
        <v>63</v>
      </c>
      <c r="C17" s="16">
        <v>0</v>
      </c>
      <c r="D17" s="16">
        <v>3671877.07</v>
      </c>
      <c r="E17" s="17"/>
    </row>
    <row r="18" spans="1:5" s="12" customFormat="1" ht="15" customHeight="1" x14ac:dyDescent="0.3">
      <c r="A18" s="28" t="s">
        <v>64</v>
      </c>
      <c r="B18" s="15" t="s">
        <v>65</v>
      </c>
      <c r="C18" s="16">
        <v>0</v>
      </c>
      <c r="D18" s="16">
        <v>14761.44</v>
      </c>
      <c r="E18" s="17"/>
    </row>
    <row r="19" spans="1:5" s="12" customFormat="1" ht="23.1" customHeight="1" x14ac:dyDescent="0.3">
      <c r="A19" s="28" t="s">
        <v>37</v>
      </c>
      <c r="B19" s="15" t="s">
        <v>66</v>
      </c>
      <c r="C19" s="16">
        <v>10989010</v>
      </c>
      <c r="D19" s="16">
        <v>6616278.3799999999</v>
      </c>
      <c r="E19" s="17">
        <v>0.60208138676732481</v>
      </c>
    </row>
    <row r="20" spans="1:5" s="12" customFormat="1" ht="15" customHeight="1" x14ac:dyDescent="0.3">
      <c r="A20" s="28" t="s">
        <v>69</v>
      </c>
      <c r="B20" s="15" t="s">
        <v>70</v>
      </c>
      <c r="C20" s="16">
        <v>2018510</v>
      </c>
      <c r="D20" s="16">
        <v>345810.46</v>
      </c>
      <c r="E20" s="17">
        <v>0.17131966648666591</v>
      </c>
    </row>
    <row r="21" spans="1:5" s="12" customFormat="1" ht="23.1" customHeight="1" x14ac:dyDescent="0.3">
      <c r="A21" s="28" t="s">
        <v>39</v>
      </c>
      <c r="B21" s="15" t="s">
        <v>75</v>
      </c>
      <c r="C21" s="16">
        <v>0</v>
      </c>
      <c r="D21" s="16">
        <v>794.73</v>
      </c>
      <c r="E21" s="17"/>
    </row>
    <row r="22" spans="1:5" ht="15" customHeight="1" x14ac:dyDescent="0.4">
      <c r="A22" s="29" t="s">
        <v>22</v>
      </c>
      <c r="B22" s="18"/>
      <c r="C22" s="19">
        <f>SUM(C9:C21)</f>
        <v>346678070</v>
      </c>
      <c r="D22" s="19">
        <f>SUM(D9:D21)</f>
        <v>127626710.12999997</v>
      </c>
      <c r="E22" s="20">
        <f>IF(C22&gt;0,D22/C22,0)</f>
        <v>0.36814186178548869</v>
      </c>
    </row>
    <row r="23" spans="1:5" x14ac:dyDescent="0.35">
      <c r="A23" s="30" t="s">
        <v>6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Zeros="0" workbookViewId="0">
      <selection activeCell="A8" sqref="A8"/>
    </sheetView>
  </sheetViews>
  <sheetFormatPr baseColWidth="10" defaultRowHeight="12.75" x14ac:dyDescent="0.35"/>
  <cols>
    <col min="1" max="1" width="5.73046875" style="26" customWidth="1"/>
    <col min="2" max="2" width="48.73046875" customWidth="1"/>
    <col min="3" max="4" width="16.73046875" customWidth="1"/>
    <col min="5" max="5" width="8.265625" customWidth="1"/>
  </cols>
  <sheetData>
    <row r="1" spans="1:5" ht="39" customHeight="1" x14ac:dyDescent="0.35">
      <c r="A1" s="24"/>
      <c r="B1" s="1"/>
      <c r="C1" s="1"/>
      <c r="D1" s="2"/>
      <c r="E1" s="3" t="s">
        <v>25</v>
      </c>
    </row>
    <row r="3" spans="1:5" ht="26.25" x14ac:dyDescent="0.4">
      <c r="A3" s="25" t="s">
        <v>57</v>
      </c>
      <c r="B3" s="4"/>
      <c r="C3" s="4"/>
      <c r="D3" s="4"/>
      <c r="E3" s="4"/>
    </row>
    <row r="4" spans="1:5" ht="13.15" x14ac:dyDescent="0.4">
      <c r="A4" s="25" t="s">
        <v>16</v>
      </c>
      <c r="B4" s="4"/>
      <c r="C4" s="4"/>
      <c r="D4" s="4"/>
      <c r="E4" s="4"/>
    </row>
    <row r="5" spans="1:5" ht="13.15" x14ac:dyDescent="0.4">
      <c r="A5" s="25" t="s">
        <v>23</v>
      </c>
      <c r="B5" s="4"/>
      <c r="C5" s="4"/>
      <c r="D5" s="4"/>
      <c r="E5" s="4"/>
    </row>
    <row r="7" spans="1:5" x14ac:dyDescent="0.35">
      <c r="E7" s="5" t="s">
        <v>0</v>
      </c>
    </row>
    <row r="8" spans="1:5" s="8" customFormat="1" ht="36" customHeight="1" x14ac:dyDescent="0.35">
      <c r="A8" s="27" t="s">
        <v>7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3">
      <c r="A9" s="28" t="s">
        <v>58</v>
      </c>
      <c r="B9" s="15" t="s">
        <v>59</v>
      </c>
      <c r="C9" s="16">
        <v>0</v>
      </c>
      <c r="D9" s="16">
        <v>118039.44</v>
      </c>
      <c r="E9" s="17"/>
    </row>
    <row r="10" spans="1:5" s="12" customFormat="1" ht="15" customHeight="1" x14ac:dyDescent="0.3">
      <c r="A10" s="28" t="s">
        <v>28</v>
      </c>
      <c r="B10" s="15" t="s">
        <v>29</v>
      </c>
      <c r="C10" s="16">
        <v>230880</v>
      </c>
      <c r="D10" s="16">
        <v>187041.74</v>
      </c>
      <c r="E10" s="17">
        <v>0.81012534650034651</v>
      </c>
    </row>
    <row r="11" spans="1:5" s="12" customFormat="1" ht="15" customHeight="1" x14ac:dyDescent="0.3">
      <c r="A11" s="28" t="s">
        <v>33</v>
      </c>
      <c r="B11" s="15" t="s">
        <v>34</v>
      </c>
      <c r="C11" s="16">
        <v>5050000</v>
      </c>
      <c r="D11" s="16">
        <v>531069.43999999994</v>
      </c>
      <c r="E11" s="17">
        <v>0.10516226534653464</v>
      </c>
    </row>
    <row r="12" spans="1:5" s="12" customFormat="1" ht="15" customHeight="1" x14ac:dyDescent="0.3">
      <c r="A12" s="28" t="s">
        <v>35</v>
      </c>
      <c r="B12" s="15" t="s">
        <v>60</v>
      </c>
      <c r="C12" s="16">
        <v>1637520</v>
      </c>
      <c r="D12" s="16">
        <v>323424.95</v>
      </c>
      <c r="E12" s="17">
        <v>0.19750900752357223</v>
      </c>
    </row>
    <row r="13" spans="1:5" s="12" customFormat="1" ht="15" customHeight="1" x14ac:dyDescent="0.3">
      <c r="A13" s="28" t="s">
        <v>62</v>
      </c>
      <c r="B13" s="15" t="s">
        <v>63</v>
      </c>
      <c r="C13" s="16">
        <v>0</v>
      </c>
      <c r="D13" s="16">
        <v>8215.9</v>
      </c>
      <c r="E13" s="17"/>
    </row>
    <row r="14" spans="1:5" s="12" customFormat="1" ht="23.1" customHeight="1" x14ac:dyDescent="0.3">
      <c r="A14" s="28" t="s">
        <v>37</v>
      </c>
      <c r="B14" s="15" t="s">
        <v>66</v>
      </c>
      <c r="C14" s="16">
        <v>325000</v>
      </c>
      <c r="D14" s="16">
        <v>44323.3</v>
      </c>
      <c r="E14" s="17">
        <v>0.13637938461538462</v>
      </c>
    </row>
    <row r="15" spans="1:5" ht="15" customHeight="1" x14ac:dyDescent="0.4">
      <c r="A15" s="29" t="s">
        <v>22</v>
      </c>
      <c r="B15" s="18"/>
      <c r="C15" s="19">
        <f>SUM(C9:C14)</f>
        <v>7243400</v>
      </c>
      <c r="D15" s="19">
        <f>SUM(D9:D14)</f>
        <v>1212114.7699999998</v>
      </c>
      <c r="E15" s="20">
        <f>IF(C15&gt;0,D15/C15,0)</f>
        <v>0.16734058177099148</v>
      </c>
    </row>
    <row r="16" spans="1:5" x14ac:dyDescent="0.35">
      <c r="A16" s="30" t="s">
        <v>6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Zeros="0" zoomScaleNormal="100" workbookViewId="0">
      <selection activeCell="A8" sqref="A8"/>
    </sheetView>
  </sheetViews>
  <sheetFormatPr baseColWidth="10" defaultRowHeight="12.75" x14ac:dyDescent="0.35"/>
  <cols>
    <col min="1" max="1" width="5.73046875" style="26" customWidth="1"/>
    <col min="2" max="2" width="48.73046875" customWidth="1"/>
    <col min="3" max="4" width="16.73046875" customWidth="1"/>
    <col min="5" max="5" width="8.265625" customWidth="1"/>
  </cols>
  <sheetData>
    <row r="1" spans="1:5" ht="39" customHeight="1" x14ac:dyDescent="0.35">
      <c r="A1" s="24"/>
      <c r="B1" s="1"/>
      <c r="C1" s="1"/>
      <c r="D1" s="2"/>
      <c r="E1" s="3" t="s">
        <v>25</v>
      </c>
    </row>
    <row r="3" spans="1:5" ht="26.25" x14ac:dyDescent="0.4">
      <c r="A3" s="25" t="s">
        <v>57</v>
      </c>
      <c r="B3" s="4"/>
      <c r="C3" s="4"/>
      <c r="D3" s="4"/>
      <c r="E3" s="4"/>
    </row>
    <row r="4" spans="1:5" ht="13.15" x14ac:dyDescent="0.4">
      <c r="A4" s="25" t="s">
        <v>88</v>
      </c>
      <c r="B4" s="4"/>
      <c r="C4" s="4"/>
      <c r="D4" s="4"/>
      <c r="E4" s="4"/>
    </row>
    <row r="5" spans="1:5" ht="13.15" x14ac:dyDescent="0.4">
      <c r="A5" s="25" t="s">
        <v>23</v>
      </c>
      <c r="B5" s="4"/>
      <c r="C5" s="4"/>
      <c r="D5" s="4"/>
      <c r="E5" s="4"/>
    </row>
    <row r="7" spans="1:5" x14ac:dyDescent="0.35">
      <c r="E7" s="5" t="s">
        <v>0</v>
      </c>
    </row>
    <row r="8" spans="1:5" s="8" customFormat="1" ht="36" customHeight="1" x14ac:dyDescent="0.35">
      <c r="A8" s="27" t="s">
        <v>7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3">
      <c r="A9" s="28" t="s">
        <v>26</v>
      </c>
      <c r="B9" s="15" t="s">
        <v>27</v>
      </c>
      <c r="C9" s="16">
        <v>155000</v>
      </c>
      <c r="D9" s="16">
        <v>38254.53</v>
      </c>
      <c r="E9" s="17">
        <v>0.24680341935483871</v>
      </c>
    </row>
    <row r="10" spans="1:5" s="12" customFormat="1" ht="15" customHeight="1" x14ac:dyDescent="0.3">
      <c r="A10" s="28" t="s">
        <v>58</v>
      </c>
      <c r="B10" s="15" t="s">
        <v>59</v>
      </c>
      <c r="C10" s="16">
        <v>0</v>
      </c>
      <c r="D10" s="16">
        <v>217836.79</v>
      </c>
      <c r="E10" s="17"/>
    </row>
    <row r="11" spans="1:5" s="12" customFormat="1" ht="15" customHeight="1" x14ac:dyDescent="0.3">
      <c r="A11" s="28" t="s">
        <v>28</v>
      </c>
      <c r="B11" s="15" t="s">
        <v>29</v>
      </c>
      <c r="C11" s="16">
        <v>0</v>
      </c>
      <c r="D11" s="16">
        <v>193.6</v>
      </c>
      <c r="E11" s="17"/>
    </row>
    <row r="12" spans="1:5" s="12" customFormat="1" ht="15" customHeight="1" x14ac:dyDescent="0.3">
      <c r="A12" s="28" t="s">
        <v>33</v>
      </c>
      <c r="B12" s="15" t="s">
        <v>34</v>
      </c>
      <c r="C12" s="16">
        <v>673000</v>
      </c>
      <c r="D12" s="16">
        <v>325810.84000000003</v>
      </c>
      <c r="E12" s="17">
        <v>0.48411714710252607</v>
      </c>
    </row>
    <row r="13" spans="1:5" s="12" customFormat="1" ht="15" customHeight="1" x14ac:dyDescent="0.3">
      <c r="A13" s="28" t="s">
        <v>35</v>
      </c>
      <c r="B13" s="15" t="s">
        <v>60</v>
      </c>
      <c r="C13" s="16">
        <v>408580</v>
      </c>
      <c r="D13" s="16">
        <v>36262.39</v>
      </c>
      <c r="E13" s="17">
        <v>8.8752239463507757E-2</v>
      </c>
    </row>
    <row r="14" spans="1:5" s="12" customFormat="1" ht="15" customHeight="1" x14ac:dyDescent="0.3">
      <c r="A14" s="28" t="s">
        <v>36</v>
      </c>
      <c r="B14" s="15" t="s">
        <v>61</v>
      </c>
      <c r="C14" s="16">
        <v>0</v>
      </c>
      <c r="D14" s="16">
        <v>56769.59</v>
      </c>
      <c r="E14" s="17"/>
    </row>
    <row r="15" spans="1:5" s="12" customFormat="1" ht="15" customHeight="1" x14ac:dyDescent="0.3">
      <c r="A15" s="28" t="s">
        <v>62</v>
      </c>
      <c r="B15" s="15" t="s">
        <v>63</v>
      </c>
      <c r="C15" s="16">
        <v>0</v>
      </c>
      <c r="D15" s="16">
        <v>498535.46</v>
      </c>
      <c r="E15" s="17"/>
    </row>
    <row r="16" spans="1:5" s="12" customFormat="1" ht="15" customHeight="1" x14ac:dyDescent="0.3">
      <c r="A16" s="28" t="s">
        <v>64</v>
      </c>
      <c r="B16" s="15" t="s">
        <v>65</v>
      </c>
      <c r="C16" s="16">
        <v>0</v>
      </c>
      <c r="D16" s="16">
        <v>6523.94</v>
      </c>
      <c r="E16" s="17"/>
    </row>
    <row r="17" spans="1:5" s="12" customFormat="1" ht="23.1" customHeight="1" x14ac:dyDescent="0.3">
      <c r="A17" s="28" t="s">
        <v>37</v>
      </c>
      <c r="B17" s="15" t="s">
        <v>66</v>
      </c>
      <c r="C17" s="16">
        <v>38800320</v>
      </c>
      <c r="D17" s="16">
        <v>880522.91</v>
      </c>
      <c r="E17" s="17">
        <v>2.2693702268434899E-2</v>
      </c>
    </row>
    <row r="18" spans="1:5" ht="15" customHeight="1" x14ac:dyDescent="0.4">
      <c r="A18" s="29" t="s">
        <v>22</v>
      </c>
      <c r="B18" s="18"/>
      <c r="C18" s="19">
        <f>SUM(C9:C17)</f>
        <v>40036900</v>
      </c>
      <c r="D18" s="19">
        <f>SUM(D9:D17)</f>
        <v>2060710.0499999998</v>
      </c>
      <c r="E18" s="20">
        <f>IF(C18&gt;0,D18/C18,0)</f>
        <v>5.1470269925993267E-2</v>
      </c>
    </row>
    <row r="19" spans="1:5" x14ac:dyDescent="0.35">
      <c r="A19" s="30" t="s">
        <v>6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Zeros="0" workbookViewId="0">
      <selection activeCell="A8" sqref="A8"/>
    </sheetView>
  </sheetViews>
  <sheetFormatPr baseColWidth="10" defaultRowHeight="12.75" x14ac:dyDescent="0.35"/>
  <cols>
    <col min="1" max="1" width="5.73046875" style="26" customWidth="1"/>
    <col min="2" max="2" width="48.73046875" customWidth="1"/>
    <col min="3" max="4" width="16.73046875" customWidth="1"/>
    <col min="5" max="5" width="8.265625" customWidth="1"/>
  </cols>
  <sheetData>
    <row r="1" spans="1:5" ht="39" customHeight="1" x14ac:dyDescent="0.35">
      <c r="A1" s="24"/>
      <c r="B1" s="1"/>
      <c r="C1" s="1"/>
      <c r="D1" s="2"/>
      <c r="E1" s="3" t="s">
        <v>25</v>
      </c>
    </row>
    <row r="3" spans="1:5" ht="26.25" x14ac:dyDescent="0.4">
      <c r="A3" s="25" t="s">
        <v>57</v>
      </c>
      <c r="B3" s="4"/>
      <c r="C3" s="4"/>
      <c r="D3" s="4"/>
      <c r="E3" s="4"/>
    </row>
    <row r="4" spans="1:5" ht="13.15" x14ac:dyDescent="0.4">
      <c r="A4" s="25" t="s">
        <v>17</v>
      </c>
      <c r="B4" s="4"/>
      <c r="C4" s="4"/>
      <c r="D4" s="4"/>
      <c r="E4" s="4"/>
    </row>
    <row r="5" spans="1:5" ht="13.15" x14ac:dyDescent="0.4">
      <c r="A5" s="25" t="s">
        <v>23</v>
      </c>
      <c r="B5" s="4"/>
      <c r="C5" s="4"/>
      <c r="D5" s="4"/>
      <c r="E5" s="4"/>
    </row>
    <row r="7" spans="1:5" x14ac:dyDescent="0.35">
      <c r="E7" s="5" t="s">
        <v>0</v>
      </c>
    </row>
    <row r="8" spans="1:5" s="8" customFormat="1" ht="36" customHeight="1" x14ac:dyDescent="0.35">
      <c r="A8" s="27" t="s">
        <v>7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3">
      <c r="A9" s="28" t="s">
        <v>58</v>
      </c>
      <c r="B9" s="15" t="s">
        <v>59</v>
      </c>
      <c r="C9" s="16">
        <v>0</v>
      </c>
      <c r="D9" s="16">
        <v>83071.34</v>
      </c>
      <c r="E9" s="17"/>
    </row>
    <row r="10" spans="1:5" s="12" customFormat="1" ht="15" customHeight="1" x14ac:dyDescent="0.3">
      <c r="A10" s="28" t="s">
        <v>28</v>
      </c>
      <c r="B10" s="15" t="s">
        <v>29</v>
      </c>
      <c r="C10" s="16">
        <v>0</v>
      </c>
      <c r="D10" s="16">
        <v>2335.3000000000002</v>
      </c>
      <c r="E10" s="17"/>
    </row>
    <row r="11" spans="1:5" s="12" customFormat="1" ht="15" customHeight="1" x14ac:dyDescent="0.3">
      <c r="A11" s="28" t="s">
        <v>30</v>
      </c>
      <c r="B11" s="15" t="s">
        <v>31</v>
      </c>
      <c r="C11" s="16">
        <v>0</v>
      </c>
      <c r="D11" s="16">
        <v>9687.9500000000007</v>
      </c>
      <c r="E11" s="17"/>
    </row>
    <row r="12" spans="1:5" s="12" customFormat="1" ht="15" customHeight="1" x14ac:dyDescent="0.3">
      <c r="A12" s="28" t="s">
        <v>33</v>
      </c>
      <c r="B12" s="15" t="s">
        <v>34</v>
      </c>
      <c r="C12" s="16">
        <v>5050000</v>
      </c>
      <c r="D12" s="16">
        <v>1878008.91</v>
      </c>
      <c r="E12" s="17">
        <v>0.3718829524752475</v>
      </c>
    </row>
    <row r="13" spans="1:5" s="12" customFormat="1" ht="15" customHeight="1" x14ac:dyDescent="0.3">
      <c r="A13" s="28" t="s">
        <v>35</v>
      </c>
      <c r="B13" s="15" t="s">
        <v>60</v>
      </c>
      <c r="C13" s="16">
        <v>361450</v>
      </c>
      <c r="D13" s="16">
        <v>196559.04</v>
      </c>
      <c r="E13" s="17">
        <v>0.54380699958500489</v>
      </c>
    </row>
    <row r="14" spans="1:5" s="12" customFormat="1" ht="23.1" customHeight="1" x14ac:dyDescent="0.3">
      <c r="A14" s="28" t="s">
        <v>37</v>
      </c>
      <c r="B14" s="15" t="s">
        <v>66</v>
      </c>
      <c r="C14" s="16">
        <v>425000</v>
      </c>
      <c r="D14" s="16">
        <v>208349.97</v>
      </c>
      <c r="E14" s="17">
        <v>0.49023522352941179</v>
      </c>
    </row>
    <row r="15" spans="1:5" ht="15" customHeight="1" x14ac:dyDescent="0.4">
      <c r="A15" s="29" t="s">
        <v>22</v>
      </c>
      <c r="B15" s="18"/>
      <c r="C15" s="19">
        <f>SUM(C9:C14)</f>
        <v>5836450</v>
      </c>
      <c r="D15" s="19">
        <f>SUM(D9:D14)</f>
        <v>2378012.5100000002</v>
      </c>
      <c r="E15" s="20">
        <f>IF(C15&gt;0,D15/C15,0)</f>
        <v>0.40744159720377976</v>
      </c>
    </row>
    <row r="16" spans="1:5" x14ac:dyDescent="0.35">
      <c r="A16" s="30" t="s">
        <v>6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Zeros="0" workbookViewId="0">
      <selection activeCell="A8" sqref="A8"/>
    </sheetView>
  </sheetViews>
  <sheetFormatPr baseColWidth="10" defaultRowHeight="12.75" x14ac:dyDescent="0.35"/>
  <cols>
    <col min="1" max="1" width="5.73046875" style="26" customWidth="1"/>
    <col min="2" max="2" width="48.73046875" customWidth="1"/>
    <col min="3" max="4" width="16.73046875" customWidth="1"/>
    <col min="5" max="5" width="8.265625" customWidth="1"/>
  </cols>
  <sheetData>
    <row r="1" spans="1:5" ht="39" customHeight="1" x14ac:dyDescent="0.35">
      <c r="A1" s="24"/>
      <c r="B1" s="1"/>
      <c r="C1" s="1"/>
      <c r="D1" s="2"/>
      <c r="E1" s="3" t="s">
        <v>25</v>
      </c>
    </row>
    <row r="3" spans="1:5" ht="26.25" x14ac:dyDescent="0.4">
      <c r="A3" s="25" t="s">
        <v>57</v>
      </c>
      <c r="B3" s="4"/>
      <c r="C3" s="4"/>
      <c r="D3" s="4"/>
      <c r="E3" s="4"/>
    </row>
    <row r="4" spans="1:5" ht="13.15" x14ac:dyDescent="0.4">
      <c r="A4" s="25" t="s">
        <v>87</v>
      </c>
      <c r="B4" s="4"/>
      <c r="C4" s="4"/>
      <c r="D4" s="4"/>
      <c r="E4" s="4"/>
    </row>
    <row r="5" spans="1:5" ht="13.15" x14ac:dyDescent="0.4">
      <c r="A5" s="25" t="s">
        <v>23</v>
      </c>
      <c r="B5" s="4"/>
      <c r="C5" s="4"/>
      <c r="D5" s="4"/>
      <c r="E5" s="4"/>
    </row>
    <row r="7" spans="1:5" x14ac:dyDescent="0.35">
      <c r="E7" s="5" t="s">
        <v>0</v>
      </c>
    </row>
    <row r="8" spans="1:5" s="8" customFormat="1" ht="36" customHeight="1" x14ac:dyDescent="0.35">
      <c r="A8" s="27" t="s">
        <v>7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3">
      <c r="A9" s="28" t="s">
        <v>30</v>
      </c>
      <c r="B9" s="15" t="s">
        <v>31</v>
      </c>
      <c r="C9" s="16">
        <v>34768690</v>
      </c>
      <c r="D9" s="16"/>
      <c r="E9" s="17"/>
    </row>
    <row r="10" spans="1:5" s="12" customFormat="1" ht="15" customHeight="1" x14ac:dyDescent="0.3">
      <c r="A10" s="28" t="s">
        <v>32</v>
      </c>
      <c r="B10" s="15" t="s">
        <v>67</v>
      </c>
      <c r="C10" s="16">
        <v>31804590</v>
      </c>
      <c r="D10" s="16"/>
      <c r="E10" s="17"/>
    </row>
    <row r="11" spans="1:5" s="12" customFormat="1" ht="15" customHeight="1" x14ac:dyDescent="0.3">
      <c r="A11" s="28" t="s">
        <v>35</v>
      </c>
      <c r="B11" s="15" t="s">
        <v>60</v>
      </c>
      <c r="C11" s="16">
        <v>177240940</v>
      </c>
      <c r="D11" s="16">
        <v>0</v>
      </c>
      <c r="E11" s="17">
        <v>0</v>
      </c>
    </row>
    <row r="12" spans="1:5" s="12" customFormat="1" ht="15" customHeight="1" x14ac:dyDescent="0.3">
      <c r="A12" s="28" t="s">
        <v>41</v>
      </c>
      <c r="B12" s="15" t="s">
        <v>77</v>
      </c>
      <c r="C12" s="16">
        <v>33000</v>
      </c>
      <c r="D12" s="16">
        <v>0</v>
      </c>
      <c r="E12" s="17">
        <v>0</v>
      </c>
    </row>
    <row r="13" spans="1:5" s="12" customFormat="1" ht="15" customHeight="1" x14ac:dyDescent="0.3">
      <c r="A13" s="28" t="s">
        <v>42</v>
      </c>
      <c r="B13" s="15" t="s">
        <v>68</v>
      </c>
      <c r="C13" s="16">
        <v>318310</v>
      </c>
      <c r="D13" s="16">
        <v>0</v>
      </c>
      <c r="E13" s="17">
        <v>0</v>
      </c>
    </row>
    <row r="14" spans="1:5" s="12" customFormat="1" ht="23.1" customHeight="1" x14ac:dyDescent="0.3">
      <c r="A14" s="28" t="s">
        <v>37</v>
      </c>
      <c r="B14" s="15" t="s">
        <v>66</v>
      </c>
      <c r="C14" s="16">
        <v>129133880</v>
      </c>
      <c r="D14" s="16">
        <v>0</v>
      </c>
      <c r="E14" s="17">
        <v>0</v>
      </c>
    </row>
    <row r="15" spans="1:5" s="12" customFormat="1" ht="23.1" customHeight="1" x14ac:dyDescent="0.3">
      <c r="A15" s="28" t="s">
        <v>39</v>
      </c>
      <c r="B15" s="15" t="s">
        <v>75</v>
      </c>
      <c r="C15" s="16">
        <v>210500</v>
      </c>
      <c r="D15" s="16">
        <v>0</v>
      </c>
      <c r="E15" s="17">
        <v>0</v>
      </c>
    </row>
    <row r="16" spans="1:5" ht="15" customHeight="1" x14ac:dyDescent="0.4">
      <c r="A16" s="29" t="s">
        <v>22</v>
      </c>
      <c r="B16" s="18"/>
      <c r="C16" s="19">
        <f>SUM(C9:C15)</f>
        <v>373509910</v>
      </c>
      <c r="D16" s="19">
        <f>SUM(D9:D15)</f>
        <v>0</v>
      </c>
      <c r="E16" s="20">
        <f>IF(C16&gt;0,D16/C16,0)</f>
        <v>0</v>
      </c>
    </row>
    <row r="17" spans="1:3" x14ac:dyDescent="0.35">
      <c r="A17" s="30" t="s">
        <v>6</v>
      </c>
    </row>
    <row r="19" spans="1:3" x14ac:dyDescent="0.35">
      <c r="C19" s="22"/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showZeros="0" workbookViewId="0">
      <selection activeCell="A8" sqref="A8"/>
    </sheetView>
  </sheetViews>
  <sheetFormatPr baseColWidth="10" defaultRowHeight="12.75" x14ac:dyDescent="0.35"/>
  <cols>
    <col min="1" max="1" width="5.73046875" style="26" customWidth="1"/>
    <col min="2" max="2" width="48.73046875" customWidth="1"/>
    <col min="3" max="4" width="16.73046875" customWidth="1"/>
    <col min="5" max="5" width="8.265625" customWidth="1"/>
  </cols>
  <sheetData>
    <row r="1" spans="1:5" ht="39" customHeight="1" x14ac:dyDescent="0.35">
      <c r="A1" s="24"/>
      <c r="B1" s="1"/>
      <c r="C1" s="1"/>
      <c r="D1" s="2"/>
      <c r="E1" s="3" t="s">
        <v>25</v>
      </c>
    </row>
    <row r="3" spans="1:5" ht="26.25" x14ac:dyDescent="0.4">
      <c r="A3" s="25" t="s">
        <v>57</v>
      </c>
      <c r="B3" s="4"/>
      <c r="C3" s="4"/>
      <c r="D3" s="4"/>
      <c r="E3" s="4"/>
    </row>
    <row r="4" spans="1:5" ht="13.15" x14ac:dyDescent="0.4">
      <c r="A4" s="25" t="s">
        <v>24</v>
      </c>
      <c r="B4" s="4"/>
      <c r="C4" s="4"/>
      <c r="D4" s="4"/>
      <c r="E4" s="4"/>
    </row>
    <row r="5" spans="1:5" ht="13.15" x14ac:dyDescent="0.4">
      <c r="A5" s="25" t="s">
        <v>23</v>
      </c>
      <c r="B5" s="4"/>
      <c r="C5" s="4"/>
      <c r="D5" s="4"/>
      <c r="E5" s="4"/>
    </row>
    <row r="7" spans="1:5" x14ac:dyDescent="0.35">
      <c r="E7" s="5" t="s">
        <v>0</v>
      </c>
    </row>
    <row r="8" spans="1:5" s="8" customFormat="1" ht="36" customHeight="1" x14ac:dyDescent="0.35">
      <c r="A8" s="27" t="s">
        <v>7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3">
      <c r="A9" s="28" t="s">
        <v>45</v>
      </c>
      <c r="B9" s="15" t="s">
        <v>46</v>
      </c>
      <c r="C9" s="16">
        <v>0</v>
      </c>
      <c r="D9" s="16">
        <v>428989.97</v>
      </c>
      <c r="E9" s="17">
        <v>0</v>
      </c>
    </row>
    <row r="10" spans="1:5" s="12" customFormat="1" ht="15" customHeight="1" x14ac:dyDescent="0.3">
      <c r="A10" s="28" t="s">
        <v>47</v>
      </c>
      <c r="B10" s="15" t="s">
        <v>48</v>
      </c>
      <c r="C10" s="16">
        <v>0</v>
      </c>
      <c r="D10" s="16">
        <v>228612.54</v>
      </c>
      <c r="E10" s="17">
        <v>0</v>
      </c>
    </row>
    <row r="11" spans="1:5" s="12" customFormat="1" ht="15" customHeight="1" x14ac:dyDescent="0.3">
      <c r="A11" s="28" t="s">
        <v>49</v>
      </c>
      <c r="B11" s="15" t="s">
        <v>50</v>
      </c>
      <c r="C11" s="16">
        <v>0</v>
      </c>
      <c r="D11" s="16">
        <v>42569.14</v>
      </c>
      <c r="E11" s="17">
        <v>0</v>
      </c>
    </row>
    <row r="12" spans="1:5" s="12" customFormat="1" ht="15" customHeight="1" x14ac:dyDescent="0.3">
      <c r="A12" s="28" t="s">
        <v>30</v>
      </c>
      <c r="B12" s="15" t="s">
        <v>31</v>
      </c>
      <c r="C12" s="16">
        <v>0</v>
      </c>
      <c r="D12" s="16">
        <v>7098944.5199999996</v>
      </c>
      <c r="E12" s="17">
        <v>0</v>
      </c>
    </row>
    <row r="13" spans="1:5" s="12" customFormat="1" ht="15" customHeight="1" x14ac:dyDescent="0.3">
      <c r="A13" s="28" t="s">
        <v>32</v>
      </c>
      <c r="B13" s="15" t="s">
        <v>67</v>
      </c>
      <c r="C13" s="16">
        <v>0</v>
      </c>
      <c r="D13" s="16">
        <v>11832352.189999999</v>
      </c>
      <c r="E13" s="17">
        <v>0</v>
      </c>
    </row>
    <row r="14" spans="1:5" s="12" customFormat="1" ht="15" customHeight="1" x14ac:dyDescent="0.3">
      <c r="A14" s="28" t="s">
        <v>33</v>
      </c>
      <c r="B14" s="15" t="s">
        <v>34</v>
      </c>
      <c r="C14" s="16">
        <v>0</v>
      </c>
      <c r="D14" s="16">
        <v>1929389.05</v>
      </c>
      <c r="E14" s="17">
        <v>0</v>
      </c>
    </row>
    <row r="15" spans="1:5" s="12" customFormat="1" ht="15" customHeight="1" x14ac:dyDescent="0.3">
      <c r="A15" s="28" t="s">
        <v>35</v>
      </c>
      <c r="B15" s="15" t="s">
        <v>60</v>
      </c>
      <c r="C15" s="16">
        <v>0</v>
      </c>
      <c r="D15" s="16">
        <v>31515.63</v>
      </c>
      <c r="E15" s="17"/>
    </row>
    <row r="16" spans="1:5" s="12" customFormat="1" ht="15" customHeight="1" x14ac:dyDescent="0.3">
      <c r="A16" s="28" t="s">
        <v>41</v>
      </c>
      <c r="B16" s="15" t="s">
        <v>77</v>
      </c>
      <c r="C16" s="16">
        <v>0</v>
      </c>
      <c r="D16" s="16">
        <v>1096352.98</v>
      </c>
      <c r="E16" s="17"/>
    </row>
    <row r="17" spans="1:5" s="12" customFormat="1" ht="15" customHeight="1" x14ac:dyDescent="0.3">
      <c r="A17" s="28" t="s">
        <v>36</v>
      </c>
      <c r="B17" s="15" t="s">
        <v>61</v>
      </c>
      <c r="C17" s="16">
        <v>0</v>
      </c>
      <c r="D17" s="16">
        <v>634316.42000000004</v>
      </c>
      <c r="E17" s="17"/>
    </row>
    <row r="18" spans="1:5" s="12" customFormat="1" ht="15" customHeight="1" x14ac:dyDescent="0.3">
      <c r="A18" s="28" t="s">
        <v>42</v>
      </c>
      <c r="B18" s="15" t="s">
        <v>68</v>
      </c>
      <c r="C18" s="16">
        <v>0</v>
      </c>
      <c r="D18" s="16">
        <v>437658.11</v>
      </c>
      <c r="E18" s="17">
        <v>0</v>
      </c>
    </row>
    <row r="19" spans="1:5" s="12" customFormat="1" ht="15" customHeight="1" x14ac:dyDescent="0.3">
      <c r="A19" s="28" t="s">
        <v>62</v>
      </c>
      <c r="B19" s="15" t="s">
        <v>63</v>
      </c>
      <c r="C19" s="16">
        <v>0</v>
      </c>
      <c r="D19" s="16">
        <v>1891872.88</v>
      </c>
      <c r="E19" s="17">
        <v>0</v>
      </c>
    </row>
    <row r="20" spans="1:5" s="12" customFormat="1" ht="23.1" customHeight="1" x14ac:dyDescent="0.3">
      <c r="A20" s="28" t="s">
        <v>37</v>
      </c>
      <c r="B20" s="15" t="s">
        <v>66</v>
      </c>
      <c r="C20" s="16">
        <v>0</v>
      </c>
      <c r="D20" s="16">
        <v>1624957.51</v>
      </c>
      <c r="E20" s="17">
        <v>0</v>
      </c>
    </row>
    <row r="21" spans="1:5" s="12" customFormat="1" ht="15" customHeight="1" x14ac:dyDescent="0.3">
      <c r="A21" s="28" t="s">
        <v>69</v>
      </c>
      <c r="B21" s="15" t="s">
        <v>70</v>
      </c>
      <c r="C21" s="16">
        <v>0</v>
      </c>
      <c r="D21" s="16">
        <v>395712.35</v>
      </c>
      <c r="E21" s="17">
        <v>0</v>
      </c>
    </row>
    <row r="22" spans="1:5" s="12" customFormat="1" ht="23.1" customHeight="1" x14ac:dyDescent="0.3">
      <c r="A22" s="28" t="s">
        <v>38</v>
      </c>
      <c r="B22" s="15" t="s">
        <v>78</v>
      </c>
      <c r="C22" s="16">
        <v>0</v>
      </c>
      <c r="D22" s="16">
        <v>635040.72</v>
      </c>
      <c r="E22" s="17">
        <v>0</v>
      </c>
    </row>
    <row r="23" spans="1:5" s="12" customFormat="1" ht="15" customHeight="1" x14ac:dyDescent="0.3">
      <c r="A23" s="28" t="s">
        <v>43</v>
      </c>
      <c r="B23" s="15" t="s">
        <v>79</v>
      </c>
      <c r="C23" s="16">
        <v>0</v>
      </c>
      <c r="D23" s="16">
        <v>1874527.68</v>
      </c>
      <c r="E23" s="17">
        <v>0</v>
      </c>
    </row>
    <row r="24" spans="1:5" s="12" customFormat="1" ht="23.1" customHeight="1" x14ac:dyDescent="0.3">
      <c r="A24" s="28" t="s">
        <v>39</v>
      </c>
      <c r="B24" s="15" t="s">
        <v>75</v>
      </c>
      <c r="C24" s="16">
        <v>0</v>
      </c>
      <c r="D24" s="16">
        <v>562391.51</v>
      </c>
      <c r="E24" s="17">
        <v>0</v>
      </c>
    </row>
    <row r="25" spans="1:5" s="12" customFormat="1" ht="15" customHeight="1" x14ac:dyDescent="0.3">
      <c r="A25" s="28" t="s">
        <v>80</v>
      </c>
      <c r="B25" s="15" t="s">
        <v>81</v>
      </c>
      <c r="C25" s="16">
        <v>0</v>
      </c>
      <c r="D25" s="16">
        <v>538752.19999999995</v>
      </c>
      <c r="E25" s="17">
        <v>0</v>
      </c>
    </row>
    <row r="26" spans="1:5" s="12" customFormat="1" ht="15" customHeight="1" x14ac:dyDescent="0.3">
      <c r="A26" s="28" t="s">
        <v>71</v>
      </c>
      <c r="B26" s="15" t="s">
        <v>72</v>
      </c>
      <c r="C26" s="16">
        <v>0</v>
      </c>
      <c r="D26" s="16">
        <v>85325.05</v>
      </c>
      <c r="E26" s="17">
        <v>0</v>
      </c>
    </row>
    <row r="27" spans="1:5" s="12" customFormat="1" ht="15" customHeight="1" x14ac:dyDescent="0.3">
      <c r="A27" s="28" t="s">
        <v>73</v>
      </c>
      <c r="B27" s="15" t="s">
        <v>74</v>
      </c>
      <c r="C27" s="16">
        <v>0</v>
      </c>
      <c r="D27" s="16">
        <v>16845.62</v>
      </c>
      <c r="E27" s="17">
        <v>0</v>
      </c>
    </row>
    <row r="28" spans="1:5" ht="15" customHeight="1" x14ac:dyDescent="0.4">
      <c r="A28" s="29" t="s">
        <v>22</v>
      </c>
      <c r="B28" s="18"/>
      <c r="C28" s="19">
        <f>SUM(C9:C27)</f>
        <v>0</v>
      </c>
      <c r="D28" s="19">
        <f>SUM(D9:D27)</f>
        <v>31386126.070000004</v>
      </c>
      <c r="E28" s="20">
        <f>IF(C28&gt;0,D28/C28,0)</f>
        <v>0</v>
      </c>
    </row>
    <row r="29" spans="1:5" x14ac:dyDescent="0.35">
      <c r="A29" s="30" t="s">
        <v>6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Zeros="0" workbookViewId="0">
      <selection activeCell="A8" sqref="A8"/>
    </sheetView>
  </sheetViews>
  <sheetFormatPr baseColWidth="10" defaultRowHeight="12.75" x14ac:dyDescent="0.35"/>
  <cols>
    <col min="1" max="1" width="5.73046875" style="26" customWidth="1"/>
    <col min="2" max="2" width="48.73046875" customWidth="1"/>
    <col min="3" max="4" width="16.73046875" customWidth="1"/>
    <col min="5" max="5" width="8.265625" customWidth="1"/>
  </cols>
  <sheetData>
    <row r="1" spans="1:5" ht="39" customHeight="1" x14ac:dyDescent="0.35">
      <c r="A1" s="24"/>
      <c r="B1" s="1"/>
      <c r="C1" s="1"/>
      <c r="D1" s="2"/>
      <c r="E1" s="3" t="s">
        <v>25</v>
      </c>
    </row>
    <row r="3" spans="1:5" ht="26.25" x14ac:dyDescent="0.4">
      <c r="A3" s="25" t="s">
        <v>57</v>
      </c>
      <c r="B3" s="4"/>
      <c r="C3" s="4"/>
      <c r="D3" s="4"/>
      <c r="E3" s="4"/>
    </row>
    <row r="4" spans="1:5" ht="13.15" x14ac:dyDescent="0.4">
      <c r="A4" s="25" t="s">
        <v>18</v>
      </c>
      <c r="B4" s="4"/>
      <c r="C4" s="4"/>
      <c r="D4" s="4"/>
      <c r="E4" s="4"/>
    </row>
    <row r="5" spans="1:5" ht="13.15" x14ac:dyDescent="0.4">
      <c r="A5" s="25" t="s">
        <v>23</v>
      </c>
      <c r="B5" s="4"/>
      <c r="C5" s="4"/>
      <c r="D5" s="4"/>
      <c r="E5" s="4"/>
    </row>
    <row r="7" spans="1:5" x14ac:dyDescent="0.35">
      <c r="E7" s="5" t="s">
        <v>0</v>
      </c>
    </row>
    <row r="8" spans="1:5" s="8" customFormat="1" ht="36" customHeight="1" x14ac:dyDescent="0.35">
      <c r="A8" s="27" t="s">
        <v>7</v>
      </c>
      <c r="B8" s="14"/>
      <c r="C8" s="6" t="s">
        <v>2</v>
      </c>
      <c r="D8" s="6" t="s">
        <v>3</v>
      </c>
      <c r="E8" s="7" t="s">
        <v>4</v>
      </c>
    </row>
    <row r="9" spans="1:5" s="12" customFormat="1" ht="23.1" customHeight="1" x14ac:dyDescent="0.3">
      <c r="A9" s="28" t="s">
        <v>44</v>
      </c>
      <c r="B9" s="15" t="s">
        <v>76</v>
      </c>
      <c r="C9" s="16">
        <v>13131440</v>
      </c>
      <c r="D9" s="16">
        <v>1248304.67</v>
      </c>
      <c r="E9" s="17">
        <v>9.5062283344400908E-2</v>
      </c>
    </row>
    <row r="10" spans="1:5" s="12" customFormat="1" ht="15" customHeight="1" x14ac:dyDescent="0.3">
      <c r="A10" s="28" t="s">
        <v>30</v>
      </c>
      <c r="B10" s="15" t="s">
        <v>31</v>
      </c>
      <c r="C10" s="16">
        <v>816597620</v>
      </c>
      <c r="D10" s="16">
        <v>70832459.590000004</v>
      </c>
      <c r="E10" s="17">
        <v>8.6740957670192576E-2</v>
      </c>
    </row>
    <row r="11" spans="1:5" s="12" customFormat="1" ht="15" customHeight="1" x14ac:dyDescent="0.3">
      <c r="A11" s="28" t="s">
        <v>33</v>
      </c>
      <c r="B11" s="15" t="s">
        <v>34</v>
      </c>
      <c r="C11" s="16">
        <v>0</v>
      </c>
      <c r="D11" s="16">
        <v>230</v>
      </c>
      <c r="E11" s="17"/>
    </row>
    <row r="12" spans="1:5" s="12" customFormat="1" ht="15" customHeight="1" x14ac:dyDescent="0.3">
      <c r="A12" s="28" t="s">
        <v>35</v>
      </c>
      <c r="B12" s="15" t="s">
        <v>60</v>
      </c>
      <c r="C12" s="16">
        <v>100000</v>
      </c>
      <c r="D12" s="16">
        <v>43092.68</v>
      </c>
      <c r="E12" s="17">
        <v>0.4309268</v>
      </c>
    </row>
    <row r="13" spans="1:5" s="12" customFormat="1" ht="15" customHeight="1" x14ac:dyDescent="0.3">
      <c r="A13" s="28" t="s">
        <v>41</v>
      </c>
      <c r="B13" s="15" t="s">
        <v>77</v>
      </c>
      <c r="C13" s="16">
        <v>0</v>
      </c>
      <c r="D13" s="16">
        <v>7250</v>
      </c>
      <c r="E13" s="17"/>
    </row>
    <row r="14" spans="1:5" s="12" customFormat="1" ht="15" customHeight="1" x14ac:dyDescent="0.3">
      <c r="A14" s="28" t="s">
        <v>36</v>
      </c>
      <c r="B14" s="15" t="s">
        <v>61</v>
      </c>
      <c r="C14" s="16">
        <v>146640</v>
      </c>
      <c r="D14" s="16">
        <v>3336.14</v>
      </c>
      <c r="E14" s="17">
        <v>2.2750545553737043E-2</v>
      </c>
    </row>
    <row r="15" spans="1:5" s="12" customFormat="1" ht="15" customHeight="1" x14ac:dyDescent="0.3">
      <c r="A15" s="28" t="s">
        <v>42</v>
      </c>
      <c r="B15" s="15" t="s">
        <v>68</v>
      </c>
      <c r="C15" s="16">
        <v>1400000</v>
      </c>
      <c r="D15" s="16">
        <v>174102.06</v>
      </c>
      <c r="E15" s="17">
        <v>0.12435861428571428</v>
      </c>
    </row>
    <row r="16" spans="1:5" s="12" customFormat="1" ht="15" customHeight="1" x14ac:dyDescent="0.3">
      <c r="A16" s="28" t="s">
        <v>62</v>
      </c>
      <c r="B16" s="15" t="s">
        <v>63</v>
      </c>
      <c r="C16" s="16">
        <v>0</v>
      </c>
      <c r="D16" s="16">
        <v>91038.58</v>
      </c>
      <c r="E16" s="17"/>
    </row>
    <row r="17" spans="1:5" s="12" customFormat="1" ht="23.1" customHeight="1" x14ac:dyDescent="0.3">
      <c r="A17" s="28" t="s">
        <v>37</v>
      </c>
      <c r="B17" s="15" t="s">
        <v>66</v>
      </c>
      <c r="C17" s="16">
        <v>1000</v>
      </c>
      <c r="D17" s="16">
        <v>0</v>
      </c>
      <c r="E17" s="17">
        <v>0</v>
      </c>
    </row>
    <row r="18" spans="1:5" s="12" customFormat="1" ht="15" customHeight="1" x14ac:dyDescent="0.3">
      <c r="A18" s="28" t="s">
        <v>69</v>
      </c>
      <c r="B18" s="15" t="s">
        <v>70</v>
      </c>
      <c r="C18" s="16">
        <v>5390</v>
      </c>
      <c r="D18" s="16">
        <v>0</v>
      </c>
      <c r="E18" s="17">
        <v>0</v>
      </c>
    </row>
    <row r="19" spans="1:5" s="12" customFormat="1" ht="23.1" customHeight="1" x14ac:dyDescent="0.3">
      <c r="A19" s="28" t="s">
        <v>38</v>
      </c>
      <c r="B19" s="15" t="s">
        <v>78</v>
      </c>
      <c r="C19" s="16">
        <v>0</v>
      </c>
      <c r="D19" s="16">
        <v>2036.04</v>
      </c>
      <c r="E19" s="17"/>
    </row>
    <row r="20" spans="1:5" s="12" customFormat="1" ht="23.1" customHeight="1" x14ac:dyDescent="0.3">
      <c r="A20" s="28" t="s">
        <v>39</v>
      </c>
      <c r="B20" s="15" t="s">
        <v>75</v>
      </c>
      <c r="C20" s="16">
        <v>0</v>
      </c>
      <c r="D20" s="16">
        <v>107625</v>
      </c>
      <c r="E20" s="17"/>
    </row>
    <row r="21" spans="1:5" s="12" customFormat="1" ht="15" customHeight="1" x14ac:dyDescent="0.3">
      <c r="A21" s="28" t="s">
        <v>73</v>
      </c>
      <c r="B21" s="15" t="s">
        <v>74</v>
      </c>
      <c r="C21" s="16">
        <v>62660</v>
      </c>
      <c r="D21" s="16">
        <v>0</v>
      </c>
      <c r="E21" s="17">
        <v>0</v>
      </c>
    </row>
    <row r="22" spans="1:5" ht="15" customHeight="1" x14ac:dyDescent="0.4">
      <c r="A22" s="29" t="s">
        <v>22</v>
      </c>
      <c r="B22" s="18"/>
      <c r="C22" s="19">
        <f>SUM(C9:C21)</f>
        <v>831444750</v>
      </c>
      <c r="D22" s="19">
        <f>SUM(D9:D21)</f>
        <v>72509474.76000002</v>
      </c>
      <c r="E22" s="20">
        <f>IF(C22&gt;0,D22/C22,0)</f>
        <v>8.7209011494750577E-2</v>
      </c>
    </row>
    <row r="23" spans="1:5" x14ac:dyDescent="0.35">
      <c r="A23" s="30" t="s">
        <v>6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Zeros="0" workbookViewId="0">
      <selection activeCell="A8" sqref="A8"/>
    </sheetView>
  </sheetViews>
  <sheetFormatPr baseColWidth="10" defaultRowHeight="12.75" x14ac:dyDescent="0.35"/>
  <cols>
    <col min="1" max="1" width="5.73046875" style="26" customWidth="1"/>
    <col min="2" max="2" width="48.73046875" customWidth="1"/>
    <col min="3" max="4" width="16.73046875" customWidth="1"/>
    <col min="5" max="5" width="8.265625" customWidth="1"/>
  </cols>
  <sheetData>
    <row r="1" spans="1:5" ht="39" customHeight="1" x14ac:dyDescent="0.35">
      <c r="A1" s="24"/>
      <c r="B1" s="1"/>
      <c r="C1" s="1"/>
      <c r="D1" s="2"/>
      <c r="E1" s="3" t="s">
        <v>25</v>
      </c>
    </row>
    <row r="3" spans="1:5" ht="26.25" x14ac:dyDescent="0.4">
      <c r="A3" s="25" t="s">
        <v>57</v>
      </c>
      <c r="B3" s="4"/>
      <c r="C3" s="4"/>
      <c r="D3" s="4"/>
      <c r="E3" s="4"/>
    </row>
    <row r="4" spans="1:5" ht="13.15" x14ac:dyDescent="0.4">
      <c r="A4" s="25" t="s">
        <v>19</v>
      </c>
      <c r="B4" s="4"/>
      <c r="C4" s="4"/>
      <c r="D4" s="4"/>
      <c r="E4" s="4"/>
    </row>
    <row r="5" spans="1:5" ht="13.15" x14ac:dyDescent="0.4">
      <c r="A5" s="25" t="s">
        <v>23</v>
      </c>
      <c r="B5" s="4"/>
      <c r="C5" s="4"/>
      <c r="D5" s="4"/>
      <c r="E5" s="4"/>
    </row>
    <row r="7" spans="1:5" x14ac:dyDescent="0.35">
      <c r="E7" s="5" t="s">
        <v>0</v>
      </c>
    </row>
    <row r="8" spans="1:5" s="8" customFormat="1" ht="36" customHeight="1" x14ac:dyDescent="0.35">
      <c r="A8" s="27" t="s">
        <v>7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3">
      <c r="A9" s="28" t="s">
        <v>26</v>
      </c>
      <c r="B9" s="15" t="s">
        <v>27</v>
      </c>
      <c r="C9" s="16">
        <v>190700</v>
      </c>
      <c r="D9" s="16">
        <v>0</v>
      </c>
      <c r="E9" s="17">
        <v>0</v>
      </c>
    </row>
    <row r="10" spans="1:5" s="12" customFormat="1" ht="15" customHeight="1" x14ac:dyDescent="0.3">
      <c r="A10" s="28" t="s">
        <v>58</v>
      </c>
      <c r="B10" s="15" t="s">
        <v>59</v>
      </c>
      <c r="C10" s="16">
        <v>70000000</v>
      </c>
      <c r="D10" s="16">
        <v>0</v>
      </c>
      <c r="E10" s="17">
        <v>0</v>
      </c>
    </row>
    <row r="11" spans="1:5" s="12" customFormat="1" ht="23.1" customHeight="1" x14ac:dyDescent="0.3">
      <c r="A11" s="28" t="s">
        <v>44</v>
      </c>
      <c r="B11" s="15" t="s">
        <v>76</v>
      </c>
      <c r="C11" s="16">
        <v>78614230</v>
      </c>
      <c r="D11" s="16">
        <v>0</v>
      </c>
      <c r="E11" s="17">
        <v>0</v>
      </c>
    </row>
    <row r="12" spans="1:5" s="12" customFormat="1" ht="15" customHeight="1" x14ac:dyDescent="0.3">
      <c r="A12" s="28" t="s">
        <v>28</v>
      </c>
      <c r="B12" s="15" t="s">
        <v>29</v>
      </c>
      <c r="C12" s="16">
        <v>172855850</v>
      </c>
      <c r="D12" s="16">
        <v>0</v>
      </c>
      <c r="E12" s="17">
        <v>0</v>
      </c>
    </row>
    <row r="13" spans="1:5" s="12" customFormat="1" ht="15" customHeight="1" x14ac:dyDescent="0.3">
      <c r="A13" s="28" t="s">
        <v>30</v>
      </c>
      <c r="B13" s="15" t="s">
        <v>31</v>
      </c>
      <c r="C13" s="16">
        <v>1786596480</v>
      </c>
      <c r="D13" s="16">
        <v>447610198.57999998</v>
      </c>
      <c r="E13" s="17">
        <v>0.25053793824781295</v>
      </c>
    </row>
    <row r="14" spans="1:5" s="12" customFormat="1" ht="15" customHeight="1" x14ac:dyDescent="0.3">
      <c r="A14" s="28" t="s">
        <v>32</v>
      </c>
      <c r="B14" s="15" t="s">
        <v>67</v>
      </c>
      <c r="C14" s="16">
        <v>37183420</v>
      </c>
      <c r="D14" s="16">
        <v>1850685.65</v>
      </c>
      <c r="E14" s="17">
        <v>4.9771797483932352E-2</v>
      </c>
    </row>
    <row r="15" spans="1:5" s="12" customFormat="1" ht="15" customHeight="1" x14ac:dyDescent="0.3">
      <c r="A15" s="28" t="s">
        <v>33</v>
      </c>
      <c r="B15" s="15" t="s">
        <v>34</v>
      </c>
      <c r="C15" s="16">
        <v>133226790</v>
      </c>
      <c r="D15" s="16">
        <v>2201779.5</v>
      </c>
      <c r="E15" s="17">
        <v>1.6526552204702973E-2</v>
      </c>
    </row>
    <row r="16" spans="1:5" s="12" customFormat="1" ht="15" customHeight="1" x14ac:dyDescent="0.3">
      <c r="A16" s="28" t="s">
        <v>35</v>
      </c>
      <c r="B16" s="15" t="s">
        <v>60</v>
      </c>
      <c r="C16" s="16">
        <v>162268930</v>
      </c>
      <c r="D16" s="16">
        <v>13061791.619999999</v>
      </c>
      <c r="E16" s="17">
        <v>8.0494717134081059E-2</v>
      </c>
    </row>
    <row r="17" spans="1:5" s="12" customFormat="1" ht="15" customHeight="1" x14ac:dyDescent="0.3">
      <c r="A17" s="28" t="s">
        <v>41</v>
      </c>
      <c r="B17" s="15" t="s">
        <v>77</v>
      </c>
      <c r="C17" s="16">
        <v>9930240</v>
      </c>
      <c r="D17" s="16">
        <v>0</v>
      </c>
      <c r="E17" s="17">
        <v>0</v>
      </c>
    </row>
    <row r="18" spans="1:5" s="12" customFormat="1" ht="15" customHeight="1" x14ac:dyDescent="0.3">
      <c r="A18" s="28" t="s">
        <v>36</v>
      </c>
      <c r="B18" s="15" t="s">
        <v>61</v>
      </c>
      <c r="C18" s="16">
        <v>16013380</v>
      </c>
      <c r="D18" s="16">
        <v>159738.15</v>
      </c>
      <c r="E18" s="17">
        <v>9.9752925366162551E-3</v>
      </c>
    </row>
    <row r="19" spans="1:5" s="12" customFormat="1" ht="15" customHeight="1" x14ac:dyDescent="0.3">
      <c r="A19" s="28" t="s">
        <v>42</v>
      </c>
      <c r="B19" s="15" t="s">
        <v>68</v>
      </c>
      <c r="C19" s="16">
        <v>35241790</v>
      </c>
      <c r="D19" s="16">
        <v>1008885.06</v>
      </c>
      <c r="E19" s="17">
        <v>2.8627520338779616E-2</v>
      </c>
    </row>
    <row r="20" spans="1:5" s="12" customFormat="1" ht="15" customHeight="1" x14ac:dyDescent="0.3">
      <c r="A20" s="28" t="s">
        <v>62</v>
      </c>
      <c r="B20" s="15" t="s">
        <v>63</v>
      </c>
      <c r="C20" s="16">
        <v>180378250</v>
      </c>
      <c r="D20" s="16">
        <v>20637496.91</v>
      </c>
      <c r="E20" s="17">
        <v>0.11441233579990936</v>
      </c>
    </row>
    <row r="21" spans="1:5" s="12" customFormat="1" ht="15" customHeight="1" x14ac:dyDescent="0.3">
      <c r="A21" s="28" t="s">
        <v>64</v>
      </c>
      <c r="B21" s="15" t="s">
        <v>65</v>
      </c>
      <c r="C21" s="16">
        <v>16248950</v>
      </c>
      <c r="D21" s="16">
        <v>421223.14</v>
      </c>
      <c r="E21" s="17">
        <v>2.5923099031014314E-2</v>
      </c>
    </row>
    <row r="22" spans="1:5" s="12" customFormat="1" ht="23.1" customHeight="1" x14ac:dyDescent="0.3">
      <c r="A22" s="28" t="s">
        <v>37</v>
      </c>
      <c r="B22" s="15" t="s">
        <v>66</v>
      </c>
      <c r="C22" s="16">
        <v>282454420</v>
      </c>
      <c r="D22" s="16">
        <v>14442094.789999999</v>
      </c>
      <c r="E22" s="17">
        <v>5.1130709124679298E-2</v>
      </c>
    </row>
    <row r="23" spans="1:5" s="12" customFormat="1" ht="15" customHeight="1" x14ac:dyDescent="0.3">
      <c r="A23" s="28" t="s">
        <v>69</v>
      </c>
      <c r="B23" s="15" t="s">
        <v>70</v>
      </c>
      <c r="C23" s="16">
        <v>26384420</v>
      </c>
      <c r="D23" s="16">
        <v>27770.71</v>
      </c>
      <c r="E23" s="17">
        <v>1.052541992585018E-3</v>
      </c>
    </row>
    <row r="24" spans="1:5" s="12" customFormat="1" ht="23.1" customHeight="1" x14ac:dyDescent="0.3">
      <c r="A24" s="28" t="s">
        <v>38</v>
      </c>
      <c r="B24" s="15" t="s">
        <v>78</v>
      </c>
      <c r="C24" s="16">
        <v>1200000</v>
      </c>
      <c r="D24" s="16">
        <v>0</v>
      </c>
      <c r="E24" s="17">
        <v>0</v>
      </c>
    </row>
    <row r="25" spans="1:5" s="12" customFormat="1" ht="15" customHeight="1" x14ac:dyDescent="0.3">
      <c r="A25" s="28" t="s">
        <v>43</v>
      </c>
      <c r="B25" s="15" t="s">
        <v>79</v>
      </c>
      <c r="C25" s="16">
        <v>43641470</v>
      </c>
      <c r="D25" s="16">
        <v>0</v>
      </c>
      <c r="E25" s="17">
        <v>0</v>
      </c>
    </row>
    <row r="26" spans="1:5" s="12" customFormat="1" ht="23.1" customHeight="1" x14ac:dyDescent="0.3">
      <c r="A26" s="28" t="s">
        <v>39</v>
      </c>
      <c r="B26" s="15" t="s">
        <v>75</v>
      </c>
      <c r="C26" s="16">
        <v>1072323800</v>
      </c>
      <c r="D26" s="16">
        <v>1682390.69</v>
      </c>
      <c r="E26" s="17">
        <v>1.568920404452461E-3</v>
      </c>
    </row>
    <row r="27" spans="1:5" s="12" customFormat="1" ht="15" customHeight="1" x14ac:dyDescent="0.3">
      <c r="A27" s="28" t="s">
        <v>80</v>
      </c>
      <c r="B27" s="15" t="s">
        <v>81</v>
      </c>
      <c r="C27" s="16">
        <v>11507620</v>
      </c>
      <c r="D27" s="16">
        <v>0</v>
      </c>
      <c r="E27" s="17">
        <v>0</v>
      </c>
    </row>
    <row r="28" spans="1:5" s="12" customFormat="1" ht="15" customHeight="1" x14ac:dyDescent="0.3">
      <c r="A28" s="28" t="s">
        <v>82</v>
      </c>
      <c r="B28" s="15" t="s">
        <v>83</v>
      </c>
      <c r="C28" s="16">
        <v>8194670</v>
      </c>
      <c r="D28" s="16">
        <v>0</v>
      </c>
      <c r="E28" s="17">
        <v>0</v>
      </c>
    </row>
    <row r="29" spans="1:5" s="12" customFormat="1" ht="15" customHeight="1" x14ac:dyDescent="0.3">
      <c r="A29" s="28" t="s">
        <v>84</v>
      </c>
      <c r="B29" s="15" t="s">
        <v>85</v>
      </c>
      <c r="C29" s="16">
        <v>47356450</v>
      </c>
      <c r="D29" s="16">
        <v>0</v>
      </c>
      <c r="E29" s="17">
        <v>0</v>
      </c>
    </row>
    <row r="30" spans="1:5" s="12" customFormat="1" ht="15" customHeight="1" x14ac:dyDescent="0.3">
      <c r="A30" s="28" t="s">
        <v>40</v>
      </c>
      <c r="B30" s="15" t="s">
        <v>86</v>
      </c>
      <c r="C30" s="16">
        <v>3204220</v>
      </c>
      <c r="D30" s="16">
        <v>0</v>
      </c>
      <c r="E30" s="17">
        <v>0</v>
      </c>
    </row>
    <row r="31" spans="1:5" s="12" customFormat="1" ht="15" customHeight="1" x14ac:dyDescent="0.3">
      <c r="A31" s="28" t="s">
        <v>71</v>
      </c>
      <c r="B31" s="15" t="s">
        <v>72</v>
      </c>
      <c r="C31" s="16">
        <v>74428930</v>
      </c>
      <c r="D31" s="16">
        <v>26160.2</v>
      </c>
      <c r="E31" s="17">
        <v>3.5147892089809705E-4</v>
      </c>
    </row>
    <row r="32" spans="1:5" s="12" customFormat="1" ht="15" customHeight="1" x14ac:dyDescent="0.3">
      <c r="A32" s="28" t="s">
        <v>73</v>
      </c>
      <c r="B32" s="15" t="s">
        <v>74</v>
      </c>
      <c r="C32" s="16">
        <v>18290</v>
      </c>
      <c r="D32" s="16">
        <v>0</v>
      </c>
      <c r="E32" s="17">
        <v>0</v>
      </c>
    </row>
    <row r="33" spans="1:5" ht="15" customHeight="1" x14ac:dyDescent="0.4">
      <c r="A33" s="29" t="s">
        <v>22</v>
      </c>
      <c r="B33" s="18"/>
      <c r="C33" s="19">
        <f>SUM(C9:C32)</f>
        <v>4269463300</v>
      </c>
      <c r="D33" s="19">
        <f>SUM(D9:D32)</f>
        <v>503130214.99999994</v>
      </c>
      <c r="E33" s="20">
        <f>IF(C33&gt;0,D33/C33,0)</f>
        <v>0.11784390206609809</v>
      </c>
    </row>
    <row r="34" spans="1:5" x14ac:dyDescent="0.35">
      <c r="A34" s="30" t="s">
        <v>6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Zeros="0" workbookViewId="0">
      <selection activeCell="A8" sqref="A8"/>
    </sheetView>
  </sheetViews>
  <sheetFormatPr baseColWidth="10" defaultRowHeight="12.75" x14ac:dyDescent="0.35"/>
  <cols>
    <col min="1" max="1" width="54.265625" customWidth="1"/>
    <col min="2" max="3" width="16.73046875" customWidth="1"/>
    <col min="4" max="4" width="8.265625" customWidth="1"/>
    <col min="6" max="6" width="10.6640625" style="37"/>
  </cols>
  <sheetData>
    <row r="1" spans="1:6" ht="39" customHeight="1" x14ac:dyDescent="0.35">
      <c r="A1" s="35"/>
      <c r="B1" s="1"/>
      <c r="C1" s="36"/>
      <c r="D1" s="3" t="s">
        <v>115</v>
      </c>
    </row>
    <row r="3" spans="1:6" ht="39.75" customHeight="1" x14ac:dyDescent="0.4">
      <c r="A3" s="138" t="s">
        <v>116</v>
      </c>
      <c r="B3" s="138"/>
      <c r="C3" s="138"/>
      <c r="D3" s="138"/>
    </row>
    <row r="4" spans="1:6" ht="13.15" x14ac:dyDescent="0.4">
      <c r="A4" s="4"/>
      <c r="B4" s="4"/>
      <c r="C4" s="4"/>
      <c r="D4" s="4"/>
    </row>
    <row r="5" spans="1:6" ht="13.15" x14ac:dyDescent="0.4">
      <c r="A5" s="138" t="s">
        <v>56</v>
      </c>
      <c r="B5" s="138"/>
      <c r="C5" s="138"/>
      <c r="D5" s="138"/>
    </row>
    <row r="7" spans="1:6" x14ac:dyDescent="0.35">
      <c r="D7" s="5" t="s">
        <v>0</v>
      </c>
    </row>
    <row r="8" spans="1:6" s="8" customFormat="1" ht="36" customHeight="1" x14ac:dyDescent="0.35">
      <c r="A8" s="38" t="s">
        <v>1</v>
      </c>
      <c r="B8" s="6" t="s">
        <v>2</v>
      </c>
      <c r="C8" s="6" t="s">
        <v>3</v>
      </c>
      <c r="D8" s="6" t="s">
        <v>4</v>
      </c>
      <c r="F8" s="39"/>
    </row>
    <row r="9" spans="1:6" s="43" customFormat="1" ht="15" customHeight="1" x14ac:dyDescent="0.35">
      <c r="A9" s="32" t="s">
        <v>89</v>
      </c>
      <c r="B9" s="40">
        <v>200000</v>
      </c>
      <c r="C9" s="41">
        <v>582711.87999999989</v>
      </c>
      <c r="D9" s="42">
        <f>C9/B9</f>
        <v>2.9135593999999996</v>
      </c>
      <c r="F9" s="44"/>
    </row>
    <row r="10" spans="1:6" s="43" customFormat="1" ht="15" customHeight="1" x14ac:dyDescent="0.35">
      <c r="A10" s="45" t="s">
        <v>90</v>
      </c>
      <c r="B10" s="46">
        <v>1570000</v>
      </c>
      <c r="C10" s="47">
        <v>20802702.609999992</v>
      </c>
      <c r="D10" s="42">
        <f t="shared" ref="D10:D28" si="0">C10/B10</f>
        <v>13.250129050955408</v>
      </c>
      <c r="F10" s="44"/>
    </row>
    <row r="11" spans="1:6" s="43" customFormat="1" ht="15" customHeight="1" x14ac:dyDescent="0.35">
      <c r="A11" s="45" t="s">
        <v>91</v>
      </c>
      <c r="B11" s="46">
        <v>15809910</v>
      </c>
      <c r="C11" s="47">
        <v>8899355.1400000006</v>
      </c>
      <c r="D11" s="42">
        <f t="shared" si="0"/>
        <v>0.5628972675998789</v>
      </c>
      <c r="F11" s="44"/>
    </row>
    <row r="12" spans="1:6" s="43" customFormat="1" ht="15" customHeight="1" x14ac:dyDescent="0.35">
      <c r="A12" s="45" t="s">
        <v>92</v>
      </c>
      <c r="B12" s="46">
        <v>43627560</v>
      </c>
      <c r="C12" s="47">
        <v>40089905.139999986</v>
      </c>
      <c r="D12" s="42">
        <f t="shared" si="0"/>
        <v>0.91891238336501024</v>
      </c>
      <c r="F12" s="44"/>
    </row>
    <row r="13" spans="1:6" s="43" customFormat="1" ht="15" customHeight="1" x14ac:dyDescent="0.35">
      <c r="A13" s="45" t="s">
        <v>93</v>
      </c>
      <c r="B13" s="46">
        <v>6385000</v>
      </c>
      <c r="C13" s="47">
        <v>2946517.99</v>
      </c>
      <c r="D13" s="42">
        <f t="shared" si="0"/>
        <v>0.46147501801096324</v>
      </c>
      <c r="F13" s="44"/>
    </row>
    <row r="14" spans="1:6" s="43" customFormat="1" ht="15" customHeight="1" x14ac:dyDescent="0.35">
      <c r="A14" s="45" t="s">
        <v>94</v>
      </c>
      <c r="B14" s="46">
        <v>1187000</v>
      </c>
      <c r="C14" s="47">
        <v>2911424.2800000003</v>
      </c>
      <c r="D14" s="42">
        <f t="shared" si="0"/>
        <v>2.452758449873631</v>
      </c>
      <c r="F14" s="44"/>
    </row>
    <row r="15" spans="1:6" s="43" customFormat="1" ht="15" customHeight="1" x14ac:dyDescent="0.35">
      <c r="A15" s="45" t="s">
        <v>95</v>
      </c>
      <c r="B15" s="46">
        <v>105000</v>
      </c>
      <c r="C15" s="47">
        <v>1609087.75</v>
      </c>
      <c r="D15" s="42">
        <f t="shared" si="0"/>
        <v>15.324645238095238</v>
      </c>
      <c r="F15" s="44"/>
    </row>
    <row r="16" spans="1:6" s="43" customFormat="1" ht="15" customHeight="1" x14ac:dyDescent="0.35">
      <c r="A16" s="45" t="s">
        <v>96</v>
      </c>
      <c r="B16" s="46">
        <v>19386600</v>
      </c>
      <c r="C16" s="48">
        <v>10851406.959999999</v>
      </c>
      <c r="D16" s="42">
        <f t="shared" si="0"/>
        <v>0.55973749703403375</v>
      </c>
      <c r="F16" s="44"/>
    </row>
    <row r="17" spans="1:6" s="43" customFormat="1" ht="15" customHeight="1" x14ac:dyDescent="0.35">
      <c r="A17" s="45" t="s">
        <v>97</v>
      </c>
      <c r="B17" s="46">
        <v>16643860</v>
      </c>
      <c r="C17" s="47">
        <v>19265753.459999997</v>
      </c>
      <c r="D17" s="42">
        <f t="shared" si="0"/>
        <v>1.1575291705169353</v>
      </c>
      <c r="F17" s="44"/>
    </row>
    <row r="18" spans="1:6" s="43" customFormat="1" ht="15" customHeight="1" x14ac:dyDescent="0.35">
      <c r="A18" s="45" t="s">
        <v>98</v>
      </c>
      <c r="B18" s="46">
        <v>1841500</v>
      </c>
      <c r="C18" s="47">
        <v>11323712.429999998</v>
      </c>
      <c r="D18" s="42">
        <f t="shared" si="0"/>
        <v>6.1491786206896544</v>
      </c>
      <c r="F18" s="44"/>
    </row>
    <row r="19" spans="1:6" s="43" customFormat="1" ht="15" customHeight="1" x14ac:dyDescent="0.35">
      <c r="A19" s="45" t="s">
        <v>99</v>
      </c>
      <c r="B19" s="46">
        <v>12558210</v>
      </c>
      <c r="C19" s="47">
        <v>8467168.4900000002</v>
      </c>
      <c r="D19" s="42">
        <f t="shared" si="0"/>
        <v>0.67423370767012181</v>
      </c>
      <c r="F19" s="44"/>
    </row>
    <row r="20" spans="1:6" s="43" customFormat="1" ht="15" customHeight="1" x14ac:dyDescent="0.35">
      <c r="A20" s="45" t="s">
        <v>100</v>
      </c>
      <c r="B20" s="46">
        <v>330000</v>
      </c>
      <c r="C20" s="47">
        <v>2309634.9600000004</v>
      </c>
      <c r="D20" s="42">
        <f t="shared" si="0"/>
        <v>6.9988938181818199</v>
      </c>
      <c r="F20" s="44"/>
    </row>
    <row r="21" spans="1:6" s="43" customFormat="1" ht="15" customHeight="1" x14ac:dyDescent="0.35">
      <c r="A21" s="45" t="s">
        <v>101</v>
      </c>
      <c r="B21" s="46">
        <v>4265000</v>
      </c>
      <c r="C21" s="47">
        <v>1739923.6700000002</v>
      </c>
      <c r="D21" s="42">
        <f t="shared" si="0"/>
        <v>0.40795396717467763</v>
      </c>
      <c r="F21" s="44"/>
    </row>
    <row r="22" spans="1:6" s="43" customFormat="1" ht="15" customHeight="1" x14ac:dyDescent="0.35">
      <c r="A22" s="45" t="s">
        <v>102</v>
      </c>
      <c r="B22" s="46">
        <v>7263800</v>
      </c>
      <c r="C22" s="47">
        <v>6265802.7999999998</v>
      </c>
      <c r="D22" s="42">
        <f t="shared" si="0"/>
        <v>0.8626067347669264</v>
      </c>
      <c r="F22" s="44"/>
    </row>
    <row r="23" spans="1:6" s="43" customFormat="1" ht="15" customHeight="1" x14ac:dyDescent="0.35">
      <c r="A23" s="45" t="s">
        <v>103</v>
      </c>
      <c r="B23" s="46">
        <v>3200000</v>
      </c>
      <c r="C23" s="47">
        <v>3114231.61</v>
      </c>
      <c r="D23" s="42">
        <f t="shared" si="0"/>
        <v>0.97319737812499996</v>
      </c>
      <c r="F23" s="44"/>
    </row>
    <row r="24" spans="1:6" s="43" customFormat="1" ht="15" customHeight="1" x14ac:dyDescent="0.35">
      <c r="A24" s="45" t="s">
        <v>104</v>
      </c>
      <c r="B24" s="46">
        <v>151767640</v>
      </c>
      <c r="C24" s="47">
        <v>122625607.59999999</v>
      </c>
      <c r="D24" s="42">
        <f t="shared" si="0"/>
        <v>0.80798256861607654</v>
      </c>
      <c r="F24" s="44"/>
    </row>
    <row r="25" spans="1:6" s="43" customFormat="1" ht="15" customHeight="1" x14ac:dyDescent="0.35">
      <c r="A25" s="45" t="s">
        <v>105</v>
      </c>
      <c r="B25" s="46">
        <v>27161000</v>
      </c>
      <c r="C25" s="47">
        <v>12578014.5</v>
      </c>
      <c r="D25" s="42">
        <f t="shared" si="0"/>
        <v>0.46309099444055818</v>
      </c>
      <c r="F25" s="44"/>
    </row>
    <row r="26" spans="1:6" s="43" customFormat="1" ht="15" customHeight="1" x14ac:dyDescent="0.35">
      <c r="A26" s="45" t="s">
        <v>106</v>
      </c>
      <c r="B26" s="46">
        <v>3731620</v>
      </c>
      <c r="C26" s="47">
        <v>2678840.83</v>
      </c>
      <c r="D26" s="42">
        <f t="shared" si="0"/>
        <v>0.71787610474807195</v>
      </c>
      <c r="F26" s="44"/>
    </row>
    <row r="27" spans="1:6" s="43" customFormat="1" ht="15" customHeight="1" x14ac:dyDescent="0.35">
      <c r="A27" s="45" t="s">
        <v>107</v>
      </c>
      <c r="B27" s="46">
        <v>4020000</v>
      </c>
      <c r="C27" s="47">
        <v>5154499.95</v>
      </c>
      <c r="D27" s="42">
        <f t="shared" si="0"/>
        <v>1.2822139179104477</v>
      </c>
      <c r="F27" s="44"/>
    </row>
    <row r="28" spans="1:6" s="43" customFormat="1" ht="15" customHeight="1" x14ac:dyDescent="0.35">
      <c r="A28" s="45" t="s">
        <v>108</v>
      </c>
      <c r="B28" s="46">
        <v>226197570</v>
      </c>
      <c r="C28" s="47">
        <v>0</v>
      </c>
      <c r="D28" s="42">
        <f t="shared" si="0"/>
        <v>0</v>
      </c>
      <c r="F28" s="44"/>
    </row>
    <row r="29" spans="1:6" s="43" customFormat="1" ht="15" customHeight="1" x14ac:dyDescent="0.35">
      <c r="A29" s="45" t="s">
        <v>109</v>
      </c>
      <c r="B29" s="46">
        <v>0</v>
      </c>
      <c r="C29" s="47">
        <v>11003406.519999998</v>
      </c>
      <c r="D29" s="42"/>
      <c r="F29" s="44"/>
    </row>
    <row r="30" spans="1:6" s="43" customFormat="1" ht="15" customHeight="1" x14ac:dyDescent="0.35">
      <c r="A30" s="45" t="s">
        <v>110</v>
      </c>
      <c r="B30" s="46">
        <v>9543310</v>
      </c>
      <c r="C30" s="47">
        <v>3710641.74</v>
      </c>
      <c r="D30" s="42">
        <f t="shared" ref="D30:D31" si="1">C30/B30</f>
        <v>0.38882125174598753</v>
      </c>
      <c r="F30" s="44"/>
    </row>
    <row r="31" spans="1:6" s="43" customFormat="1" ht="15" customHeight="1" x14ac:dyDescent="0.35">
      <c r="A31" s="49" t="s">
        <v>111</v>
      </c>
      <c r="B31" s="50">
        <v>1058461970</v>
      </c>
      <c r="C31" s="51">
        <v>12299381.110000001</v>
      </c>
      <c r="D31" s="52">
        <f t="shared" si="1"/>
        <v>1.1620050090226671E-2</v>
      </c>
      <c r="F31" s="44"/>
    </row>
    <row r="32" spans="1:6" ht="15" customHeight="1" x14ac:dyDescent="0.4">
      <c r="A32" s="53" t="s">
        <v>5</v>
      </c>
      <c r="B32" s="54">
        <v>1615256550</v>
      </c>
      <c r="C32" s="54">
        <v>311229731.4199999</v>
      </c>
      <c r="D32" s="55">
        <f>C32/B32</f>
        <v>0.19268129971056294</v>
      </c>
    </row>
    <row r="33" spans="1:4" ht="16.5" customHeight="1" x14ac:dyDescent="0.35">
      <c r="A33" s="139" t="s">
        <v>6</v>
      </c>
      <c r="B33" s="139"/>
      <c r="C33" s="139"/>
      <c r="D33" s="139"/>
    </row>
    <row r="34" spans="1:4" ht="30" customHeight="1" x14ac:dyDescent="0.35">
      <c r="A34" s="140" t="s">
        <v>117</v>
      </c>
      <c r="B34" s="140"/>
      <c r="C34" s="140"/>
      <c r="D34" s="140"/>
    </row>
    <row r="35" spans="1:4" x14ac:dyDescent="0.35">
      <c r="C35" s="22"/>
    </row>
    <row r="36" spans="1:4" x14ac:dyDescent="0.35">
      <c r="B36" s="22"/>
      <c r="C36" s="22"/>
      <c r="D36" s="37"/>
    </row>
    <row r="37" spans="1:4" x14ac:dyDescent="0.35">
      <c r="B37" s="56"/>
      <c r="C37" s="56"/>
    </row>
  </sheetData>
  <mergeCells count="4">
    <mergeCell ref="A3:D3"/>
    <mergeCell ref="A5:D5"/>
    <mergeCell ref="A33:D33"/>
    <mergeCell ref="A34:D34"/>
  </mergeCells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Zeros="0" workbookViewId="0">
      <selection activeCell="A8" sqref="A8"/>
    </sheetView>
  </sheetViews>
  <sheetFormatPr baseColWidth="10" defaultRowHeight="12.75" x14ac:dyDescent="0.35"/>
  <cols>
    <col min="1" max="1" width="1.73046875" customWidth="1"/>
    <col min="2" max="2" width="5.73046875" customWidth="1"/>
    <col min="3" max="3" width="60.73046875" customWidth="1"/>
    <col min="4" max="4" width="16.73046875" style="22" customWidth="1"/>
    <col min="5" max="5" width="16.73046875" customWidth="1"/>
    <col min="6" max="6" width="9.59765625" style="37" customWidth="1"/>
  </cols>
  <sheetData>
    <row r="1" spans="1:6" ht="39" customHeight="1" x14ac:dyDescent="0.35">
      <c r="A1" s="35"/>
      <c r="B1" s="1"/>
      <c r="C1" s="1"/>
      <c r="D1" s="57"/>
      <c r="E1" s="3" t="s">
        <v>115</v>
      </c>
      <c r="F1" s="58" t="s">
        <v>115</v>
      </c>
    </row>
    <row r="3" spans="1:6" s="8" customFormat="1" ht="36.75" customHeight="1" x14ac:dyDescent="0.4">
      <c r="A3" s="138" t="s">
        <v>481</v>
      </c>
      <c r="B3" s="138"/>
      <c r="C3" s="138"/>
      <c r="D3" s="138"/>
      <c r="E3" s="138"/>
      <c r="F3" s="138"/>
    </row>
    <row r="4" spans="1:6" s="8" customFormat="1" ht="16.5" customHeight="1" x14ac:dyDescent="0.4">
      <c r="A4" s="138" t="s">
        <v>88</v>
      </c>
      <c r="B4" s="138"/>
      <c r="C4" s="138"/>
      <c r="D4" s="138"/>
      <c r="E4" s="138"/>
      <c r="F4" s="138"/>
    </row>
    <row r="5" spans="1:6" s="8" customFormat="1" ht="19.5" customHeight="1" x14ac:dyDescent="0.4">
      <c r="A5" s="138" t="s">
        <v>118</v>
      </c>
      <c r="B5" s="138"/>
      <c r="C5" s="138"/>
      <c r="D5" s="138"/>
      <c r="E5" s="138"/>
      <c r="F5" s="138"/>
    </row>
    <row r="6" spans="1:6" s="8" customFormat="1" x14ac:dyDescent="0.35">
      <c r="D6" s="59"/>
      <c r="F6" s="39"/>
    </row>
    <row r="7" spans="1:6" s="8" customFormat="1" x14ac:dyDescent="0.35">
      <c r="D7" s="59"/>
      <c r="E7" s="21"/>
      <c r="F7" s="60" t="s">
        <v>0</v>
      </c>
    </row>
    <row r="8" spans="1:6" s="8" customFormat="1" ht="36" customHeight="1" x14ac:dyDescent="0.35">
      <c r="A8" s="38" t="s">
        <v>119</v>
      </c>
      <c r="B8" s="14"/>
      <c r="C8" s="61"/>
      <c r="D8" s="62" t="s">
        <v>2</v>
      </c>
      <c r="E8" s="7" t="s">
        <v>3</v>
      </c>
      <c r="F8" s="63" t="s">
        <v>4</v>
      </c>
    </row>
    <row r="9" spans="1:6" s="70" customFormat="1" ht="15" customHeight="1" x14ac:dyDescent="0.3">
      <c r="A9" s="64" t="s">
        <v>120</v>
      </c>
      <c r="B9" s="65"/>
      <c r="C9" s="66"/>
      <c r="D9" s="67">
        <v>0</v>
      </c>
      <c r="E9" s="68">
        <v>2769.52</v>
      </c>
      <c r="F9" s="69"/>
    </row>
    <row r="10" spans="1:6" s="43" customFormat="1" ht="15" customHeight="1" x14ac:dyDescent="0.3">
      <c r="A10" s="71"/>
      <c r="B10" s="72" t="s">
        <v>121</v>
      </c>
      <c r="C10" s="73" t="s">
        <v>122</v>
      </c>
      <c r="D10" s="74">
        <v>0</v>
      </c>
      <c r="E10" s="75">
        <v>2769.52</v>
      </c>
      <c r="F10" s="76"/>
    </row>
    <row r="11" spans="1:6" s="70" customFormat="1" ht="15" customHeight="1" x14ac:dyDescent="0.3">
      <c r="A11" s="64" t="s">
        <v>123</v>
      </c>
      <c r="B11" s="65"/>
      <c r="C11" s="66"/>
      <c r="D11" s="67">
        <v>0</v>
      </c>
      <c r="E11" s="67">
        <v>124821.25</v>
      </c>
      <c r="F11" s="77"/>
    </row>
    <row r="12" spans="1:6" s="43" customFormat="1" ht="15" customHeight="1" x14ac:dyDescent="0.3">
      <c r="A12" s="71"/>
      <c r="B12" s="72" t="s">
        <v>124</v>
      </c>
      <c r="C12" s="73" t="s">
        <v>125</v>
      </c>
      <c r="D12" s="74">
        <v>0</v>
      </c>
      <c r="E12" s="75">
        <v>124821.25</v>
      </c>
      <c r="F12" s="76"/>
    </row>
    <row r="13" spans="1:6" s="70" customFormat="1" ht="15" customHeight="1" x14ac:dyDescent="0.3">
      <c r="A13" s="78" t="s">
        <v>126</v>
      </c>
      <c r="B13" s="79"/>
      <c r="C13" s="80"/>
      <c r="D13" s="81">
        <v>0</v>
      </c>
      <c r="E13" s="82">
        <v>17350.939999999999</v>
      </c>
      <c r="F13" s="77"/>
    </row>
    <row r="14" spans="1:6" s="43" customFormat="1" ht="15" customHeight="1" x14ac:dyDescent="0.3">
      <c r="A14" s="83"/>
      <c r="B14" s="72" t="s">
        <v>127</v>
      </c>
      <c r="C14" s="84" t="s">
        <v>128</v>
      </c>
      <c r="D14" s="85">
        <v>0</v>
      </c>
      <c r="E14" s="85">
        <v>1072.81</v>
      </c>
      <c r="F14" s="76"/>
    </row>
    <row r="15" spans="1:6" s="43" customFormat="1" ht="15" customHeight="1" x14ac:dyDescent="0.3">
      <c r="A15" s="71"/>
      <c r="B15" s="86" t="s">
        <v>129</v>
      </c>
      <c r="C15" s="73" t="s">
        <v>130</v>
      </c>
      <c r="D15" s="74">
        <v>0</v>
      </c>
      <c r="E15" s="75">
        <v>13297.9</v>
      </c>
      <c r="F15" s="76"/>
    </row>
    <row r="16" spans="1:6" s="43" customFormat="1" ht="15" customHeight="1" x14ac:dyDescent="0.3">
      <c r="A16" s="71"/>
      <c r="B16" s="72" t="s">
        <v>131</v>
      </c>
      <c r="C16" s="73" t="s">
        <v>132</v>
      </c>
      <c r="D16" s="74">
        <v>0</v>
      </c>
      <c r="E16" s="75">
        <v>2980.23</v>
      </c>
      <c r="F16" s="76"/>
    </row>
    <row r="17" spans="1:6" s="70" customFormat="1" ht="15" customHeight="1" x14ac:dyDescent="0.3">
      <c r="A17" s="64" t="s">
        <v>133</v>
      </c>
      <c r="B17" s="87"/>
      <c r="C17" s="66"/>
      <c r="D17" s="67">
        <v>200000</v>
      </c>
      <c r="E17" s="67">
        <v>54116.179999999993</v>
      </c>
      <c r="F17" s="77">
        <v>0.27058090000000001</v>
      </c>
    </row>
    <row r="18" spans="1:6" s="43" customFormat="1" ht="15" customHeight="1" x14ac:dyDescent="0.3">
      <c r="A18" s="83"/>
      <c r="B18" s="86" t="s">
        <v>134</v>
      </c>
      <c r="C18" s="84" t="s">
        <v>135</v>
      </c>
      <c r="D18" s="85">
        <v>200000</v>
      </c>
      <c r="E18" s="85">
        <v>333.2</v>
      </c>
      <c r="F18" s="76">
        <v>1.6659999999999999E-3</v>
      </c>
    </row>
    <row r="19" spans="1:6" s="43" customFormat="1" ht="15" customHeight="1" x14ac:dyDescent="0.3">
      <c r="A19" s="83"/>
      <c r="B19" s="86" t="s">
        <v>136</v>
      </c>
      <c r="C19" s="84" t="s">
        <v>137</v>
      </c>
      <c r="D19" s="85">
        <v>0</v>
      </c>
      <c r="E19" s="85">
        <v>35876.659999999996</v>
      </c>
      <c r="F19" s="76"/>
    </row>
    <row r="20" spans="1:6" s="43" customFormat="1" ht="15" customHeight="1" x14ac:dyDescent="0.3">
      <c r="A20" s="83"/>
      <c r="B20" s="86" t="s">
        <v>138</v>
      </c>
      <c r="C20" s="84" t="s">
        <v>139</v>
      </c>
      <c r="D20" s="85">
        <v>0</v>
      </c>
      <c r="E20" s="85">
        <v>17906.32</v>
      </c>
      <c r="F20" s="76"/>
    </row>
    <row r="21" spans="1:6" s="70" customFormat="1" ht="15" customHeight="1" x14ac:dyDescent="0.3">
      <c r="A21" s="64" t="s">
        <v>140</v>
      </c>
      <c r="B21" s="87"/>
      <c r="C21" s="66"/>
      <c r="D21" s="67">
        <v>0</v>
      </c>
      <c r="E21" s="67">
        <v>383653.99</v>
      </c>
      <c r="F21" s="77"/>
    </row>
    <row r="22" spans="1:6" s="43" customFormat="1" ht="15" customHeight="1" x14ac:dyDescent="0.3">
      <c r="A22" s="83"/>
      <c r="B22" s="86" t="s">
        <v>141</v>
      </c>
      <c r="C22" s="84" t="s">
        <v>142</v>
      </c>
      <c r="D22" s="85">
        <v>0</v>
      </c>
      <c r="E22" s="85">
        <v>383653.99</v>
      </c>
      <c r="F22" s="76"/>
    </row>
    <row r="23" spans="1:6" s="8" customFormat="1" ht="15" customHeight="1" x14ac:dyDescent="0.4">
      <c r="A23" s="141" t="s">
        <v>22</v>
      </c>
      <c r="B23" s="142"/>
      <c r="C23" s="143"/>
      <c r="D23" s="88">
        <v>200000</v>
      </c>
      <c r="E23" s="19">
        <v>582711.88</v>
      </c>
      <c r="F23" s="55">
        <v>2.9135594</v>
      </c>
    </row>
    <row r="24" spans="1:6" s="43" customFormat="1" ht="10.15" x14ac:dyDescent="0.3">
      <c r="A24" s="43" t="s">
        <v>6</v>
      </c>
      <c r="D24" s="89"/>
      <c r="F24" s="44"/>
    </row>
  </sheetData>
  <mergeCells count="4">
    <mergeCell ref="A3:F3"/>
    <mergeCell ref="A4:F4"/>
    <mergeCell ref="A5:F5"/>
    <mergeCell ref="A23:C23"/>
  </mergeCells>
  <printOptions horizontalCentered="1"/>
  <pageMargins left="0.39370078740157483" right="0.39370078740157483" top="0.59055118110236227" bottom="0.39370078740157483" header="0" footer="0"/>
  <pageSetup paperSize="9" scale="87" fitToHeight="0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showZeros="0" workbookViewId="0">
      <selection activeCell="A8" sqref="A8"/>
    </sheetView>
  </sheetViews>
  <sheetFormatPr baseColWidth="10" defaultRowHeight="12.75" x14ac:dyDescent="0.35"/>
  <cols>
    <col min="1" max="1" width="1.73046875" customWidth="1"/>
    <col min="2" max="2" width="5.73046875" customWidth="1"/>
    <col min="3" max="3" width="60.73046875" customWidth="1"/>
    <col min="4" max="4" width="16.73046875" style="99" customWidth="1"/>
    <col min="5" max="5" width="16.73046875" customWidth="1"/>
    <col min="6" max="6" width="9.59765625" style="37" customWidth="1"/>
  </cols>
  <sheetData>
    <row r="1" spans="1:6" ht="39" customHeight="1" x14ac:dyDescent="0.35">
      <c r="A1" s="35"/>
      <c r="B1" s="1"/>
      <c r="C1" s="1"/>
      <c r="D1" s="90"/>
      <c r="E1" s="3"/>
      <c r="F1" s="58" t="s">
        <v>115</v>
      </c>
    </row>
    <row r="3" spans="1:6" s="8" customFormat="1" ht="46.5" customHeight="1" x14ac:dyDescent="0.4">
      <c r="A3" s="138" t="s">
        <v>482</v>
      </c>
      <c r="B3" s="138"/>
      <c r="C3" s="138"/>
      <c r="D3" s="138"/>
      <c r="E3" s="138"/>
      <c r="F3" s="138"/>
    </row>
    <row r="4" spans="1:6" s="8" customFormat="1" ht="16.5" customHeight="1" x14ac:dyDescent="0.4">
      <c r="A4" s="138" t="s">
        <v>8</v>
      </c>
      <c r="B4" s="138"/>
      <c r="C4" s="138"/>
      <c r="D4" s="138"/>
      <c r="E4" s="138"/>
      <c r="F4" s="138"/>
    </row>
    <row r="5" spans="1:6" s="8" customFormat="1" ht="19.5" customHeight="1" x14ac:dyDescent="0.4">
      <c r="A5" s="138" t="s">
        <v>118</v>
      </c>
      <c r="B5" s="138"/>
      <c r="C5" s="138"/>
      <c r="D5" s="138"/>
      <c r="E5" s="138"/>
      <c r="F5" s="138"/>
    </row>
    <row r="6" spans="1:6" s="8" customFormat="1" x14ac:dyDescent="0.35">
      <c r="D6" s="91"/>
      <c r="F6" s="39"/>
    </row>
    <row r="7" spans="1:6" s="8" customFormat="1" x14ac:dyDescent="0.35">
      <c r="D7" s="91"/>
      <c r="E7" s="21"/>
      <c r="F7" s="60" t="s">
        <v>0</v>
      </c>
    </row>
    <row r="8" spans="1:6" s="8" customFormat="1" ht="36" customHeight="1" x14ac:dyDescent="0.35">
      <c r="A8" s="38" t="s">
        <v>119</v>
      </c>
      <c r="B8" s="14"/>
      <c r="C8" s="61"/>
      <c r="D8" s="62" t="s">
        <v>2</v>
      </c>
      <c r="E8" s="7" t="s">
        <v>3</v>
      </c>
      <c r="F8" s="63" t="s">
        <v>4</v>
      </c>
    </row>
    <row r="9" spans="1:6" s="70" customFormat="1" ht="15" customHeight="1" x14ac:dyDescent="0.3">
      <c r="A9" s="64" t="s">
        <v>120</v>
      </c>
      <c r="B9" s="65"/>
      <c r="C9" s="66"/>
      <c r="D9" s="92">
        <v>0</v>
      </c>
      <c r="E9" s="68">
        <v>26223.69</v>
      </c>
      <c r="F9" s="69"/>
    </row>
    <row r="10" spans="1:6" s="43" customFormat="1" ht="15" customHeight="1" x14ac:dyDescent="0.3">
      <c r="A10" s="71"/>
      <c r="B10" s="72" t="s">
        <v>121</v>
      </c>
      <c r="C10" s="73" t="s">
        <v>122</v>
      </c>
      <c r="D10" s="93">
        <v>0</v>
      </c>
      <c r="E10" s="75">
        <v>26223.69</v>
      </c>
      <c r="F10" s="76"/>
    </row>
    <row r="11" spans="1:6" s="70" customFormat="1" ht="15" customHeight="1" x14ac:dyDescent="0.3">
      <c r="A11" s="64" t="s">
        <v>143</v>
      </c>
      <c r="B11" s="65"/>
      <c r="C11" s="66"/>
      <c r="D11" s="92">
        <v>0</v>
      </c>
      <c r="E11" s="67">
        <v>599468.5</v>
      </c>
      <c r="F11" s="77"/>
    </row>
    <row r="12" spans="1:6" s="43" customFormat="1" ht="15" customHeight="1" x14ac:dyDescent="0.3">
      <c r="A12" s="71"/>
      <c r="B12" s="72" t="s">
        <v>144</v>
      </c>
      <c r="C12" s="73" t="s">
        <v>145</v>
      </c>
      <c r="D12" s="93">
        <v>0</v>
      </c>
      <c r="E12" s="75">
        <v>599468.5</v>
      </c>
      <c r="F12" s="76"/>
    </row>
    <row r="13" spans="1:6" s="70" customFormat="1" ht="15" customHeight="1" x14ac:dyDescent="0.3">
      <c r="A13" s="78" t="s">
        <v>123</v>
      </c>
      <c r="B13" s="79"/>
      <c r="C13" s="80"/>
      <c r="D13" s="94">
        <v>0</v>
      </c>
      <c r="E13" s="82">
        <v>912.45</v>
      </c>
      <c r="F13" s="77"/>
    </row>
    <row r="14" spans="1:6" s="43" customFormat="1" ht="15" customHeight="1" x14ac:dyDescent="0.3">
      <c r="A14" s="64"/>
      <c r="B14" s="95" t="s">
        <v>124</v>
      </c>
      <c r="C14" s="84" t="s">
        <v>125</v>
      </c>
      <c r="D14" s="96">
        <v>0</v>
      </c>
      <c r="E14" s="85">
        <v>912.45</v>
      </c>
      <c r="F14" s="76"/>
    </row>
    <row r="15" spans="1:6" s="70" customFormat="1" ht="15" customHeight="1" x14ac:dyDescent="0.3">
      <c r="A15" s="78" t="s">
        <v>126</v>
      </c>
      <c r="B15" s="79"/>
      <c r="C15" s="80"/>
      <c r="D15" s="94">
        <v>0</v>
      </c>
      <c r="E15" s="82">
        <v>27440.54</v>
      </c>
      <c r="F15" s="77"/>
    </row>
    <row r="16" spans="1:6" s="43" customFormat="1" ht="15" customHeight="1" x14ac:dyDescent="0.3">
      <c r="A16" s="64"/>
      <c r="B16" s="95" t="s">
        <v>127</v>
      </c>
      <c r="C16" s="84" t="s">
        <v>128</v>
      </c>
      <c r="D16" s="96">
        <v>0</v>
      </c>
      <c r="E16" s="85">
        <v>5673.73</v>
      </c>
      <c r="F16" s="76"/>
    </row>
    <row r="17" spans="1:6" s="43" customFormat="1" ht="15" customHeight="1" x14ac:dyDescent="0.3">
      <c r="A17" s="71"/>
      <c r="B17" s="72" t="s">
        <v>131</v>
      </c>
      <c r="C17" s="73" t="s">
        <v>132</v>
      </c>
      <c r="D17" s="93">
        <v>0</v>
      </c>
      <c r="E17" s="75">
        <v>21766.81</v>
      </c>
      <c r="F17" s="76"/>
    </row>
    <row r="18" spans="1:6" s="70" customFormat="1" ht="15" customHeight="1" x14ac:dyDescent="0.3">
      <c r="A18" s="64" t="s">
        <v>133</v>
      </c>
      <c r="B18" s="65"/>
      <c r="C18" s="66"/>
      <c r="D18" s="92">
        <v>274000</v>
      </c>
      <c r="E18" s="67">
        <v>1473365.4</v>
      </c>
      <c r="F18" s="77">
        <v>5.3772459854014594</v>
      </c>
    </row>
    <row r="19" spans="1:6" s="43" customFormat="1" ht="15" customHeight="1" x14ac:dyDescent="0.3">
      <c r="A19" s="71"/>
      <c r="B19" s="72" t="s">
        <v>136</v>
      </c>
      <c r="C19" s="73" t="s">
        <v>137</v>
      </c>
      <c r="D19" s="93">
        <v>274000</v>
      </c>
      <c r="E19" s="75">
        <v>1405349.76</v>
      </c>
      <c r="F19" s="76">
        <v>5.1290137226277377</v>
      </c>
    </row>
    <row r="20" spans="1:6" s="43" customFormat="1" ht="15" customHeight="1" x14ac:dyDescent="0.3">
      <c r="A20" s="83"/>
      <c r="B20" s="95" t="s">
        <v>146</v>
      </c>
      <c r="C20" s="84" t="s">
        <v>147</v>
      </c>
      <c r="D20" s="96">
        <v>0</v>
      </c>
      <c r="E20" s="85">
        <v>38009.9</v>
      </c>
      <c r="F20" s="76"/>
    </row>
    <row r="21" spans="1:6" s="43" customFormat="1" ht="15" customHeight="1" x14ac:dyDescent="0.3">
      <c r="A21" s="71"/>
      <c r="B21" s="72" t="s">
        <v>138</v>
      </c>
      <c r="C21" s="73" t="s">
        <v>139</v>
      </c>
      <c r="D21" s="93">
        <v>0</v>
      </c>
      <c r="E21" s="75">
        <v>30005.739999999998</v>
      </c>
      <c r="F21" s="76"/>
    </row>
    <row r="22" spans="1:6" s="70" customFormat="1" ht="15" customHeight="1" x14ac:dyDescent="0.3">
      <c r="A22" s="78" t="s">
        <v>148</v>
      </c>
      <c r="B22" s="79"/>
      <c r="C22" s="80"/>
      <c r="D22" s="94">
        <v>1096000</v>
      </c>
      <c r="E22" s="82">
        <v>349762.37</v>
      </c>
      <c r="F22" s="77">
        <v>0.31912625</v>
      </c>
    </row>
    <row r="23" spans="1:6" s="43" customFormat="1" ht="15" customHeight="1" x14ac:dyDescent="0.3">
      <c r="A23" s="71"/>
      <c r="B23" s="72" t="s">
        <v>149</v>
      </c>
      <c r="C23" s="73" t="s">
        <v>150</v>
      </c>
      <c r="D23" s="93">
        <v>1096000</v>
      </c>
      <c r="E23" s="75">
        <v>349762.37</v>
      </c>
      <c r="F23" s="76">
        <v>0.31912625</v>
      </c>
    </row>
    <row r="24" spans="1:6" s="70" customFormat="1" ht="15" customHeight="1" x14ac:dyDescent="0.3">
      <c r="A24" s="78" t="s">
        <v>151</v>
      </c>
      <c r="B24" s="79"/>
      <c r="C24" s="80"/>
      <c r="D24" s="94">
        <v>0</v>
      </c>
      <c r="E24" s="82">
        <v>23375.25</v>
      </c>
      <c r="F24" s="77"/>
    </row>
    <row r="25" spans="1:6" s="43" customFormat="1" ht="15" customHeight="1" x14ac:dyDescent="0.3">
      <c r="A25" s="71"/>
      <c r="B25" s="72" t="s">
        <v>152</v>
      </c>
      <c r="C25" s="73" t="s">
        <v>153</v>
      </c>
      <c r="D25" s="93">
        <v>0</v>
      </c>
      <c r="E25" s="75">
        <v>1461.44</v>
      </c>
      <c r="F25" s="76"/>
    </row>
    <row r="26" spans="1:6" s="43" customFormat="1" ht="15" customHeight="1" x14ac:dyDescent="0.3">
      <c r="A26" s="71"/>
      <c r="B26" s="72" t="s">
        <v>154</v>
      </c>
      <c r="C26" s="73" t="s">
        <v>155</v>
      </c>
      <c r="D26" s="93">
        <v>0</v>
      </c>
      <c r="E26" s="75">
        <v>21913.81</v>
      </c>
      <c r="F26" s="76"/>
    </row>
    <row r="27" spans="1:6" s="70" customFormat="1" ht="15" customHeight="1" x14ac:dyDescent="0.3">
      <c r="A27" s="78" t="s">
        <v>140</v>
      </c>
      <c r="B27" s="79"/>
      <c r="C27" s="80"/>
      <c r="D27" s="94">
        <v>200000</v>
      </c>
      <c r="E27" s="82">
        <v>18302154.409999996</v>
      </c>
      <c r="F27" s="77">
        <v>91.510772049999986</v>
      </c>
    </row>
    <row r="28" spans="1:6" s="43" customFormat="1" ht="15" customHeight="1" x14ac:dyDescent="0.3">
      <c r="A28" s="71"/>
      <c r="B28" s="72" t="s">
        <v>141</v>
      </c>
      <c r="C28" s="73" t="s">
        <v>142</v>
      </c>
      <c r="D28" s="93">
        <v>200000</v>
      </c>
      <c r="E28" s="75">
        <v>18302154.409999996</v>
      </c>
      <c r="F28" s="76">
        <v>91.510772049999986</v>
      </c>
    </row>
    <row r="29" spans="1:6" s="8" customFormat="1" ht="15" customHeight="1" x14ac:dyDescent="0.4">
      <c r="A29" s="141" t="s">
        <v>22</v>
      </c>
      <c r="B29" s="142"/>
      <c r="C29" s="143"/>
      <c r="D29" s="97">
        <v>1570000</v>
      </c>
      <c r="E29" s="19">
        <v>20802702.609999996</v>
      </c>
      <c r="F29" s="55">
        <v>13.250129050955412</v>
      </c>
    </row>
    <row r="30" spans="1:6" s="43" customFormat="1" ht="10.15" x14ac:dyDescent="0.3">
      <c r="A30" s="43" t="s">
        <v>6</v>
      </c>
      <c r="D30" s="98"/>
      <c r="F30" s="44"/>
    </row>
  </sheetData>
  <mergeCells count="4">
    <mergeCell ref="A3:F3"/>
    <mergeCell ref="A4:F4"/>
    <mergeCell ref="A5:F5"/>
    <mergeCell ref="A29:C29"/>
  </mergeCells>
  <printOptions horizontalCentered="1"/>
  <pageMargins left="0.39370078740157483" right="0.39370078740157483" top="0.59055118110236227" bottom="0.39370078740157483" header="0" footer="0"/>
  <pageSetup paperSize="9" scale="87" fitToHeight="0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Zeros="0" workbookViewId="0">
      <selection activeCell="A8" sqref="A8"/>
    </sheetView>
  </sheetViews>
  <sheetFormatPr baseColWidth="10" defaultRowHeight="12.75" x14ac:dyDescent="0.35"/>
  <cols>
    <col min="1" max="1" width="1.73046875" customWidth="1"/>
    <col min="2" max="2" width="5.73046875" customWidth="1"/>
    <col min="3" max="3" width="60.73046875" customWidth="1"/>
    <col min="4" max="5" width="16.73046875" customWidth="1"/>
    <col min="6" max="6" width="9.59765625" style="37" customWidth="1"/>
  </cols>
  <sheetData>
    <row r="1" spans="1:6" ht="39" customHeight="1" x14ac:dyDescent="0.35">
      <c r="A1" s="35"/>
      <c r="B1" s="1"/>
      <c r="C1" s="1"/>
      <c r="D1" s="1"/>
      <c r="E1" s="3"/>
      <c r="F1" s="58" t="s">
        <v>115</v>
      </c>
    </row>
    <row r="3" spans="1:6" s="8" customFormat="1" ht="46.5" customHeight="1" x14ac:dyDescent="0.4">
      <c r="A3" s="138" t="s">
        <v>482</v>
      </c>
      <c r="B3" s="138"/>
      <c r="C3" s="138"/>
      <c r="D3" s="138"/>
      <c r="E3" s="138"/>
      <c r="F3" s="138"/>
    </row>
    <row r="4" spans="1:6" s="8" customFormat="1" ht="16.5" customHeight="1" x14ac:dyDescent="0.4">
      <c r="A4" s="138" t="s">
        <v>9</v>
      </c>
      <c r="B4" s="138"/>
      <c r="C4" s="138"/>
      <c r="D4" s="138"/>
      <c r="E4" s="138"/>
      <c r="F4" s="138"/>
    </row>
    <row r="5" spans="1:6" s="8" customFormat="1" ht="19.5" customHeight="1" x14ac:dyDescent="0.4">
      <c r="A5" s="138" t="s">
        <v>118</v>
      </c>
      <c r="B5" s="138"/>
      <c r="C5" s="138"/>
      <c r="D5" s="138"/>
      <c r="E5" s="138"/>
      <c r="F5" s="138"/>
    </row>
    <row r="6" spans="1:6" s="8" customFormat="1" x14ac:dyDescent="0.35">
      <c r="F6" s="39"/>
    </row>
    <row r="7" spans="1:6" s="8" customFormat="1" x14ac:dyDescent="0.35">
      <c r="E7" s="21"/>
      <c r="F7" s="60" t="s">
        <v>0</v>
      </c>
    </row>
    <row r="8" spans="1:6" s="8" customFormat="1" ht="36" customHeight="1" x14ac:dyDescent="0.35">
      <c r="A8" s="38" t="s">
        <v>119</v>
      </c>
      <c r="B8" s="14"/>
      <c r="C8" s="61"/>
      <c r="D8" s="7" t="s">
        <v>2</v>
      </c>
      <c r="E8" s="7" t="s">
        <v>3</v>
      </c>
      <c r="F8" s="63" t="s">
        <v>4</v>
      </c>
    </row>
    <row r="9" spans="1:6" s="100" customFormat="1" ht="15" customHeight="1" x14ac:dyDescent="0.3">
      <c r="A9" s="64" t="s">
        <v>120</v>
      </c>
      <c r="B9" s="65"/>
      <c r="C9" s="66"/>
      <c r="D9" s="92">
        <v>0</v>
      </c>
      <c r="E9" s="68">
        <v>533760.93999999994</v>
      </c>
      <c r="F9" s="69"/>
    </row>
    <row r="10" spans="1:6" s="43" customFormat="1" ht="15" customHeight="1" x14ac:dyDescent="0.3">
      <c r="A10" s="71"/>
      <c r="B10" s="72" t="s">
        <v>121</v>
      </c>
      <c r="C10" s="73" t="s">
        <v>122</v>
      </c>
      <c r="D10" s="93">
        <v>0</v>
      </c>
      <c r="E10" s="75">
        <v>533760.93999999994</v>
      </c>
      <c r="F10" s="76"/>
    </row>
    <row r="11" spans="1:6" s="43" customFormat="1" ht="15" customHeight="1" x14ac:dyDescent="0.3">
      <c r="A11" s="64" t="s">
        <v>143</v>
      </c>
      <c r="B11" s="95"/>
      <c r="C11" s="84"/>
      <c r="D11" s="96">
        <v>0</v>
      </c>
      <c r="E11" s="67">
        <v>54197.04</v>
      </c>
      <c r="F11" s="76"/>
    </row>
    <row r="12" spans="1:6" s="101" customFormat="1" ht="15" customHeight="1" x14ac:dyDescent="0.3">
      <c r="A12" s="71"/>
      <c r="B12" s="72" t="s">
        <v>144</v>
      </c>
      <c r="C12" s="73" t="s">
        <v>145</v>
      </c>
      <c r="D12" s="93">
        <v>0</v>
      </c>
      <c r="E12" s="75">
        <v>54197.04</v>
      </c>
      <c r="F12" s="76"/>
    </row>
    <row r="13" spans="1:6" s="70" customFormat="1" ht="15" customHeight="1" x14ac:dyDescent="0.3">
      <c r="A13" s="64" t="s">
        <v>123</v>
      </c>
      <c r="B13" s="65"/>
      <c r="C13" s="66"/>
      <c r="D13" s="92">
        <v>0</v>
      </c>
      <c r="E13" s="67">
        <v>816339.40999999992</v>
      </c>
      <c r="F13" s="77"/>
    </row>
    <row r="14" spans="1:6" s="43" customFormat="1" ht="15" customHeight="1" x14ac:dyDescent="0.3">
      <c r="A14" s="71"/>
      <c r="B14" s="72" t="s">
        <v>124</v>
      </c>
      <c r="C14" s="73" t="s">
        <v>125</v>
      </c>
      <c r="D14" s="93">
        <v>0</v>
      </c>
      <c r="E14" s="75">
        <v>816339.40999999992</v>
      </c>
      <c r="F14" s="76"/>
    </row>
    <row r="15" spans="1:6" s="101" customFormat="1" ht="15" customHeight="1" x14ac:dyDescent="0.3">
      <c r="A15" s="78" t="s">
        <v>126</v>
      </c>
      <c r="B15" s="79"/>
      <c r="C15" s="80"/>
      <c r="D15" s="94">
        <v>0</v>
      </c>
      <c r="E15" s="82">
        <v>1096.1399999999999</v>
      </c>
      <c r="F15" s="76"/>
    </row>
    <row r="16" spans="1:6" s="43" customFormat="1" ht="15" customHeight="1" x14ac:dyDescent="0.3">
      <c r="A16" s="83"/>
      <c r="B16" s="95" t="s">
        <v>127</v>
      </c>
      <c r="C16" s="84" t="s">
        <v>128</v>
      </c>
      <c r="D16" s="96">
        <v>0</v>
      </c>
      <c r="E16" s="85">
        <v>636.88</v>
      </c>
      <c r="F16" s="76"/>
    </row>
    <row r="17" spans="1:6" s="101" customFormat="1" ht="15" customHeight="1" x14ac:dyDescent="0.3">
      <c r="A17" s="71"/>
      <c r="B17" s="72" t="s">
        <v>129</v>
      </c>
      <c r="C17" s="73" t="s">
        <v>130</v>
      </c>
      <c r="D17" s="93">
        <v>0</v>
      </c>
      <c r="E17" s="75">
        <v>459.26</v>
      </c>
      <c r="F17" s="76"/>
    </row>
    <row r="18" spans="1:6" s="70" customFormat="1" ht="15" customHeight="1" x14ac:dyDescent="0.3">
      <c r="A18" s="64" t="s">
        <v>156</v>
      </c>
      <c r="B18" s="65"/>
      <c r="C18" s="66"/>
      <c r="D18" s="92">
        <v>0</v>
      </c>
      <c r="E18" s="67">
        <v>132602.76999999999</v>
      </c>
      <c r="F18" s="77"/>
    </row>
    <row r="19" spans="1:6" s="101" customFormat="1" ht="15" customHeight="1" x14ac:dyDescent="0.3">
      <c r="A19" s="71"/>
      <c r="B19" s="72" t="s">
        <v>157</v>
      </c>
      <c r="C19" s="73" t="s">
        <v>158</v>
      </c>
      <c r="D19" s="93">
        <v>0</v>
      </c>
      <c r="E19" s="75">
        <v>132602.76999999999</v>
      </c>
      <c r="F19" s="76"/>
    </row>
    <row r="20" spans="1:6" s="70" customFormat="1" ht="15" customHeight="1" x14ac:dyDescent="0.3">
      <c r="A20" s="64" t="s">
        <v>133</v>
      </c>
      <c r="B20" s="65"/>
      <c r="C20" s="66"/>
      <c r="D20" s="92">
        <v>8442910</v>
      </c>
      <c r="E20" s="67">
        <v>2336557.79</v>
      </c>
      <c r="F20" s="77">
        <v>0.27674792103670415</v>
      </c>
    </row>
    <row r="21" spans="1:6" s="43" customFormat="1" ht="15" customHeight="1" x14ac:dyDescent="0.3">
      <c r="A21" s="83"/>
      <c r="B21" s="95" t="s">
        <v>159</v>
      </c>
      <c r="C21" s="84" t="s">
        <v>160</v>
      </c>
      <c r="D21" s="96">
        <v>0</v>
      </c>
      <c r="E21" s="85">
        <v>39687.15</v>
      </c>
      <c r="F21" s="76"/>
    </row>
    <row r="22" spans="1:6" s="43" customFormat="1" ht="15" customHeight="1" x14ac:dyDescent="0.3">
      <c r="A22" s="83"/>
      <c r="B22" s="95" t="s">
        <v>134</v>
      </c>
      <c r="C22" s="84" t="s">
        <v>135</v>
      </c>
      <c r="D22" s="96">
        <v>0</v>
      </c>
      <c r="E22" s="85">
        <v>1242.4000000000001</v>
      </c>
      <c r="F22" s="76"/>
    </row>
    <row r="23" spans="1:6" s="43" customFormat="1" ht="15" customHeight="1" x14ac:dyDescent="0.3">
      <c r="A23" s="83"/>
      <c r="B23" s="95" t="s">
        <v>161</v>
      </c>
      <c r="C23" s="84" t="s">
        <v>162</v>
      </c>
      <c r="D23" s="96">
        <v>0</v>
      </c>
      <c r="E23" s="85">
        <v>65937.72</v>
      </c>
      <c r="F23" s="76"/>
    </row>
    <row r="24" spans="1:6" s="43" customFormat="1" ht="15" customHeight="1" x14ac:dyDescent="0.3">
      <c r="A24" s="83"/>
      <c r="B24" s="95" t="s">
        <v>163</v>
      </c>
      <c r="C24" s="84" t="s">
        <v>164</v>
      </c>
      <c r="D24" s="96">
        <v>8442910</v>
      </c>
      <c r="E24" s="85">
        <v>2109771.35</v>
      </c>
      <c r="F24" s="76">
        <v>0.24988675113201492</v>
      </c>
    </row>
    <row r="25" spans="1:6" s="43" customFormat="1" ht="15" customHeight="1" x14ac:dyDescent="0.3">
      <c r="A25" s="83"/>
      <c r="B25" s="95" t="s">
        <v>138</v>
      </c>
      <c r="C25" s="84" t="s">
        <v>139</v>
      </c>
      <c r="D25" s="96">
        <v>0</v>
      </c>
      <c r="E25" s="85">
        <v>119919.17</v>
      </c>
      <c r="F25" s="76"/>
    </row>
    <row r="26" spans="1:6" s="70" customFormat="1" ht="15" customHeight="1" x14ac:dyDescent="0.3">
      <c r="A26" s="64" t="s">
        <v>148</v>
      </c>
      <c r="B26" s="65"/>
      <c r="C26" s="66"/>
      <c r="D26" s="92">
        <v>4867000</v>
      </c>
      <c r="E26" s="67">
        <v>922586.13</v>
      </c>
      <c r="F26" s="77">
        <v>0.18955950893774398</v>
      </c>
    </row>
    <row r="27" spans="1:6" s="43" customFormat="1" ht="15" customHeight="1" x14ac:dyDescent="0.3">
      <c r="A27" s="83"/>
      <c r="B27" s="95" t="s">
        <v>149</v>
      </c>
      <c r="C27" s="84" t="s">
        <v>150</v>
      </c>
      <c r="D27" s="96">
        <v>4867000</v>
      </c>
      <c r="E27" s="85">
        <v>922586.13</v>
      </c>
      <c r="F27" s="76">
        <v>0.18955950893774398</v>
      </c>
    </row>
    <row r="28" spans="1:6" s="70" customFormat="1" ht="15" customHeight="1" x14ac:dyDescent="0.3">
      <c r="A28" s="64" t="s">
        <v>151</v>
      </c>
      <c r="B28" s="65"/>
      <c r="C28" s="66"/>
      <c r="D28" s="92">
        <v>0</v>
      </c>
      <c r="E28" s="67">
        <v>43226.400000000001</v>
      </c>
      <c r="F28" s="77"/>
    </row>
    <row r="29" spans="1:6" s="43" customFormat="1" ht="15" customHeight="1" x14ac:dyDescent="0.3">
      <c r="A29" s="83"/>
      <c r="B29" s="95" t="s">
        <v>152</v>
      </c>
      <c r="C29" s="84" t="s">
        <v>153</v>
      </c>
      <c r="D29" s="96">
        <v>0</v>
      </c>
      <c r="E29" s="85">
        <v>43226.400000000001</v>
      </c>
      <c r="F29" s="76"/>
    </row>
    <row r="30" spans="1:6" s="70" customFormat="1" ht="15" customHeight="1" x14ac:dyDescent="0.3">
      <c r="A30" s="64" t="s">
        <v>140</v>
      </c>
      <c r="B30" s="65"/>
      <c r="C30" s="66"/>
      <c r="D30" s="92">
        <v>2500000</v>
      </c>
      <c r="E30" s="67">
        <v>4058988.52</v>
      </c>
      <c r="F30" s="77">
        <v>1.6235954079999999</v>
      </c>
    </row>
    <row r="31" spans="1:6" s="43" customFormat="1" ht="15" customHeight="1" x14ac:dyDescent="0.3">
      <c r="A31" s="83"/>
      <c r="B31" s="95" t="s">
        <v>165</v>
      </c>
      <c r="C31" s="84" t="s">
        <v>166</v>
      </c>
      <c r="D31" s="96">
        <v>0</v>
      </c>
      <c r="E31" s="85">
        <v>55057.270000000004</v>
      </c>
      <c r="F31" s="76"/>
    </row>
    <row r="32" spans="1:6" s="43" customFormat="1" ht="15" customHeight="1" x14ac:dyDescent="0.3">
      <c r="A32" s="83"/>
      <c r="B32" s="95" t="s">
        <v>141</v>
      </c>
      <c r="C32" s="73" t="s">
        <v>142</v>
      </c>
      <c r="D32" s="93">
        <v>2500000</v>
      </c>
      <c r="E32" s="85">
        <v>4003931.25</v>
      </c>
      <c r="F32" s="76">
        <v>1.6015725000000001</v>
      </c>
    </row>
    <row r="33" spans="1:6" s="43" customFormat="1" ht="15" customHeight="1" x14ac:dyDescent="0.4">
      <c r="A33" s="141" t="s">
        <v>22</v>
      </c>
      <c r="B33" s="142"/>
      <c r="C33" s="143"/>
      <c r="D33" s="88">
        <v>15809910</v>
      </c>
      <c r="E33" s="19">
        <v>8899355.1400000006</v>
      </c>
      <c r="F33" s="55">
        <v>0.5628972675998789</v>
      </c>
    </row>
    <row r="34" spans="1:6" s="43" customFormat="1" ht="10.15" x14ac:dyDescent="0.3">
      <c r="A34" s="43" t="s">
        <v>6</v>
      </c>
      <c r="F34" s="44"/>
    </row>
  </sheetData>
  <mergeCells count="4">
    <mergeCell ref="A3:F3"/>
    <mergeCell ref="A4:F4"/>
    <mergeCell ref="A5:F5"/>
    <mergeCell ref="A33:C33"/>
  </mergeCells>
  <printOptions horizontalCentered="1"/>
  <pageMargins left="0.39370078740157483" right="0.39370078740157483" top="0.59055118110236227" bottom="0.39370078740157483" header="0" footer="0"/>
  <pageSetup paperSize="9" scale="87" fitToHeight="0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showZeros="0" zoomScaleNormal="100" workbookViewId="0">
      <selection activeCell="A8" sqref="A8"/>
    </sheetView>
  </sheetViews>
  <sheetFormatPr baseColWidth="10" defaultRowHeight="12.75" x14ac:dyDescent="0.35"/>
  <cols>
    <col min="1" max="1" width="1.73046875" customWidth="1"/>
    <col min="2" max="2" width="5.73046875" customWidth="1"/>
    <col min="3" max="3" width="60.73046875" customWidth="1"/>
    <col min="4" max="5" width="16.73046875" customWidth="1"/>
    <col min="6" max="6" width="9.59765625" style="37" customWidth="1"/>
  </cols>
  <sheetData>
    <row r="1" spans="1:6" ht="39" customHeight="1" x14ac:dyDescent="0.35">
      <c r="A1" s="35"/>
      <c r="B1" s="1"/>
      <c r="C1" s="1"/>
      <c r="D1" s="1"/>
      <c r="E1" s="3"/>
      <c r="F1" s="58" t="s">
        <v>115</v>
      </c>
    </row>
    <row r="3" spans="1:6" s="8" customFormat="1" ht="46.5" customHeight="1" x14ac:dyDescent="0.4">
      <c r="A3" s="138" t="s">
        <v>482</v>
      </c>
      <c r="B3" s="138"/>
      <c r="C3" s="138"/>
      <c r="D3" s="138"/>
      <c r="E3" s="138"/>
      <c r="F3" s="138"/>
    </row>
    <row r="4" spans="1:6" s="8" customFormat="1" ht="16.5" customHeight="1" x14ac:dyDescent="0.4">
      <c r="A4" s="138" t="s">
        <v>112</v>
      </c>
      <c r="B4" s="138"/>
      <c r="C4" s="138"/>
      <c r="D4" s="138"/>
      <c r="E4" s="138"/>
      <c r="F4" s="138"/>
    </row>
    <row r="5" spans="1:6" s="8" customFormat="1" ht="19.5" customHeight="1" x14ac:dyDescent="0.4">
      <c r="A5" s="138" t="s">
        <v>118</v>
      </c>
      <c r="B5" s="138"/>
      <c r="C5" s="138"/>
      <c r="D5" s="138"/>
      <c r="E5" s="138"/>
      <c r="F5" s="138"/>
    </row>
    <row r="6" spans="1:6" s="8" customFormat="1" x14ac:dyDescent="0.35">
      <c r="F6" s="39"/>
    </row>
    <row r="7" spans="1:6" s="8" customFormat="1" x14ac:dyDescent="0.35">
      <c r="E7" s="21"/>
      <c r="F7" s="60" t="s">
        <v>0</v>
      </c>
    </row>
    <row r="8" spans="1:6" s="8" customFormat="1" ht="36" customHeight="1" x14ac:dyDescent="0.35">
      <c r="A8" s="38" t="s">
        <v>119</v>
      </c>
      <c r="B8" s="14"/>
      <c r="C8" s="61"/>
      <c r="D8" s="7" t="s">
        <v>2</v>
      </c>
      <c r="E8" s="7" t="s">
        <v>3</v>
      </c>
      <c r="F8" s="63" t="s">
        <v>4</v>
      </c>
    </row>
    <row r="9" spans="1:6" s="100" customFormat="1" ht="15" customHeight="1" x14ac:dyDescent="0.3">
      <c r="A9" s="64" t="s">
        <v>120</v>
      </c>
      <c r="B9" s="65"/>
      <c r="C9" s="66"/>
      <c r="D9" s="92">
        <v>50000</v>
      </c>
      <c r="E9" s="102">
        <v>562547.84</v>
      </c>
      <c r="F9" s="69">
        <v>11.250956799999999</v>
      </c>
    </row>
    <row r="10" spans="1:6" s="43" customFormat="1" ht="15" customHeight="1" x14ac:dyDescent="0.3">
      <c r="A10" s="71"/>
      <c r="B10" s="72" t="s">
        <v>167</v>
      </c>
      <c r="C10" s="73" t="s">
        <v>168</v>
      </c>
      <c r="D10" s="93">
        <v>50000</v>
      </c>
      <c r="E10" s="103">
        <v>72530.100000000006</v>
      </c>
      <c r="F10" s="76">
        <v>1.4506020000000002</v>
      </c>
    </row>
    <row r="11" spans="1:6" s="43" customFormat="1" ht="15" customHeight="1" x14ac:dyDescent="0.3">
      <c r="A11" s="83"/>
      <c r="B11" s="95" t="s">
        <v>121</v>
      </c>
      <c r="C11" s="84" t="s">
        <v>122</v>
      </c>
      <c r="D11" s="96">
        <v>0</v>
      </c>
      <c r="E11" s="104">
        <v>490017.74</v>
      </c>
      <c r="F11" s="76"/>
    </row>
    <row r="12" spans="1:6" s="70" customFormat="1" ht="15" customHeight="1" x14ac:dyDescent="0.3">
      <c r="A12" s="78" t="s">
        <v>143</v>
      </c>
      <c r="B12" s="79"/>
      <c r="C12" s="80"/>
      <c r="D12" s="94">
        <v>0</v>
      </c>
      <c r="E12" s="105">
        <v>604580.93999999994</v>
      </c>
      <c r="F12" s="77"/>
    </row>
    <row r="13" spans="1:6" s="43" customFormat="1" ht="15" customHeight="1" x14ac:dyDescent="0.3">
      <c r="A13" s="71"/>
      <c r="B13" s="72" t="s">
        <v>144</v>
      </c>
      <c r="C13" s="73" t="s">
        <v>145</v>
      </c>
      <c r="D13" s="93">
        <v>0</v>
      </c>
      <c r="E13" s="103">
        <v>604580.93999999994</v>
      </c>
      <c r="F13" s="76"/>
    </row>
    <row r="14" spans="1:6" s="70" customFormat="1" ht="14.25" customHeight="1" x14ac:dyDescent="0.3">
      <c r="A14" s="64" t="s">
        <v>123</v>
      </c>
      <c r="B14" s="65"/>
      <c r="C14" s="66"/>
      <c r="D14" s="92">
        <v>0</v>
      </c>
      <c r="E14" s="106">
        <v>7094931.5899999999</v>
      </c>
      <c r="F14" s="77"/>
    </row>
    <row r="15" spans="1:6" s="43" customFormat="1" ht="15" customHeight="1" x14ac:dyDescent="0.3">
      <c r="A15" s="71"/>
      <c r="B15" s="72" t="s">
        <v>124</v>
      </c>
      <c r="C15" s="73" t="s">
        <v>125</v>
      </c>
      <c r="D15" s="93">
        <v>0</v>
      </c>
      <c r="E15" s="103">
        <v>6112114.0800000001</v>
      </c>
      <c r="F15" s="76"/>
    </row>
    <row r="16" spans="1:6" s="43" customFormat="1" ht="15" customHeight="1" x14ac:dyDescent="0.3">
      <c r="A16" s="83"/>
      <c r="B16" s="95" t="s">
        <v>169</v>
      </c>
      <c r="C16" s="84" t="s">
        <v>170</v>
      </c>
      <c r="D16" s="96">
        <v>0</v>
      </c>
      <c r="E16" s="104">
        <v>982817.51</v>
      </c>
      <c r="F16" s="76"/>
    </row>
    <row r="17" spans="1:6" s="100" customFormat="1" ht="15" customHeight="1" x14ac:dyDescent="0.3">
      <c r="A17" s="78" t="s">
        <v>126</v>
      </c>
      <c r="B17" s="79"/>
      <c r="C17" s="80"/>
      <c r="D17" s="94">
        <v>0</v>
      </c>
      <c r="E17" s="105">
        <v>113858.53</v>
      </c>
      <c r="F17" s="77"/>
    </row>
    <row r="18" spans="1:6" s="43" customFormat="1" ht="15" customHeight="1" x14ac:dyDescent="0.3">
      <c r="A18" s="71"/>
      <c r="B18" s="72" t="s">
        <v>127</v>
      </c>
      <c r="C18" s="73" t="s">
        <v>128</v>
      </c>
      <c r="D18" s="93">
        <v>0</v>
      </c>
      <c r="E18" s="103">
        <v>67260.81</v>
      </c>
      <c r="F18" s="76"/>
    </row>
    <row r="19" spans="1:6" s="43" customFormat="1" ht="15" customHeight="1" x14ac:dyDescent="0.3">
      <c r="A19" s="83"/>
      <c r="B19" s="95" t="s">
        <v>171</v>
      </c>
      <c r="C19" s="84" t="s">
        <v>172</v>
      </c>
      <c r="D19" s="96">
        <v>0</v>
      </c>
      <c r="E19" s="104">
        <v>8396.51</v>
      </c>
      <c r="F19" s="76"/>
    </row>
    <row r="20" spans="1:6" s="101" customFormat="1" ht="15" customHeight="1" x14ac:dyDescent="0.3">
      <c r="A20" s="71"/>
      <c r="B20" s="72" t="s">
        <v>129</v>
      </c>
      <c r="C20" s="73" t="s">
        <v>130</v>
      </c>
      <c r="D20" s="93">
        <v>0</v>
      </c>
      <c r="E20" s="103">
        <v>1403.6</v>
      </c>
      <c r="F20" s="76"/>
    </row>
    <row r="21" spans="1:6" s="43" customFormat="1" ht="15" customHeight="1" x14ac:dyDescent="0.3">
      <c r="A21" s="83"/>
      <c r="B21" s="95" t="s">
        <v>131</v>
      </c>
      <c r="C21" s="84" t="s">
        <v>132</v>
      </c>
      <c r="D21" s="96">
        <v>0</v>
      </c>
      <c r="E21" s="104">
        <v>36797.61</v>
      </c>
      <c r="F21" s="76"/>
    </row>
    <row r="22" spans="1:6" s="100" customFormat="1" ht="15" customHeight="1" x14ac:dyDescent="0.3">
      <c r="A22" s="78" t="s">
        <v>156</v>
      </c>
      <c r="B22" s="79"/>
      <c r="C22" s="80"/>
      <c r="D22" s="94">
        <v>0</v>
      </c>
      <c r="E22" s="105">
        <v>2420</v>
      </c>
      <c r="F22" s="77"/>
    </row>
    <row r="23" spans="1:6" s="43" customFormat="1" ht="15" customHeight="1" x14ac:dyDescent="0.3">
      <c r="A23" s="71"/>
      <c r="B23" s="72" t="s">
        <v>157</v>
      </c>
      <c r="C23" s="73" t="s">
        <v>158</v>
      </c>
      <c r="D23" s="93">
        <v>0</v>
      </c>
      <c r="E23" s="103">
        <v>2420</v>
      </c>
      <c r="F23" s="76"/>
    </row>
    <row r="24" spans="1:6" s="100" customFormat="1" ht="15" customHeight="1" x14ac:dyDescent="0.3">
      <c r="A24" s="64" t="s">
        <v>133</v>
      </c>
      <c r="B24" s="65"/>
      <c r="C24" s="80"/>
      <c r="D24" s="94">
        <v>11452560</v>
      </c>
      <c r="E24" s="106">
        <v>13313526.779999999</v>
      </c>
      <c r="F24" s="77">
        <v>1.1624935193528783</v>
      </c>
    </row>
    <row r="25" spans="1:6" s="43" customFormat="1" ht="15" customHeight="1" x14ac:dyDescent="0.3">
      <c r="A25" s="71"/>
      <c r="B25" s="72" t="s">
        <v>159</v>
      </c>
      <c r="C25" s="73" t="s">
        <v>160</v>
      </c>
      <c r="D25" s="93">
        <v>5000</v>
      </c>
      <c r="E25" s="103">
        <v>621433.41</v>
      </c>
      <c r="F25" s="76">
        <v>124.28668200000001</v>
      </c>
    </row>
    <row r="26" spans="1:6" s="43" customFormat="1" ht="15" customHeight="1" x14ac:dyDescent="0.3">
      <c r="A26" s="71"/>
      <c r="B26" s="72" t="s">
        <v>173</v>
      </c>
      <c r="C26" s="73" t="s">
        <v>174</v>
      </c>
      <c r="D26" s="93">
        <v>11447560</v>
      </c>
      <c r="E26" s="103">
        <v>12628412.25</v>
      </c>
      <c r="F26" s="76">
        <v>1.1031531828616754</v>
      </c>
    </row>
    <row r="27" spans="1:6" s="43" customFormat="1" ht="15" customHeight="1" x14ac:dyDescent="0.3">
      <c r="A27" s="71"/>
      <c r="B27" s="72" t="s">
        <v>175</v>
      </c>
      <c r="C27" s="73" t="s">
        <v>176</v>
      </c>
      <c r="D27" s="93">
        <v>0</v>
      </c>
      <c r="E27" s="103">
        <v>11032.45</v>
      </c>
      <c r="F27" s="76"/>
    </row>
    <row r="28" spans="1:6" s="43" customFormat="1" ht="15" customHeight="1" x14ac:dyDescent="0.3">
      <c r="A28" s="71"/>
      <c r="B28" s="72" t="s">
        <v>177</v>
      </c>
      <c r="C28" s="73" t="s">
        <v>178</v>
      </c>
      <c r="D28" s="93">
        <v>0</v>
      </c>
      <c r="E28" s="103">
        <v>15667.55</v>
      </c>
      <c r="F28" s="76"/>
    </row>
    <row r="29" spans="1:6" s="43" customFormat="1" ht="15" customHeight="1" x14ac:dyDescent="0.3">
      <c r="A29" s="71"/>
      <c r="B29" s="72" t="s">
        <v>138</v>
      </c>
      <c r="C29" s="73" t="s">
        <v>139</v>
      </c>
      <c r="D29" s="93">
        <v>0</v>
      </c>
      <c r="E29" s="103">
        <v>36981.120000000003</v>
      </c>
      <c r="F29" s="76"/>
    </row>
    <row r="30" spans="1:6" s="70" customFormat="1" ht="15" customHeight="1" x14ac:dyDescent="0.3">
      <c r="A30" s="78" t="s">
        <v>148</v>
      </c>
      <c r="B30" s="79"/>
      <c r="C30" s="80"/>
      <c r="D30" s="94">
        <v>10950000</v>
      </c>
      <c r="E30" s="105">
        <v>957535.52</v>
      </c>
      <c r="F30" s="77">
        <v>8.7446166210045667E-2</v>
      </c>
    </row>
    <row r="31" spans="1:6" s="43" customFormat="1" ht="15" customHeight="1" x14ac:dyDescent="0.3">
      <c r="A31" s="71"/>
      <c r="B31" s="72" t="s">
        <v>149</v>
      </c>
      <c r="C31" s="73" t="s">
        <v>150</v>
      </c>
      <c r="D31" s="93">
        <v>10950000</v>
      </c>
      <c r="E31" s="103">
        <v>817884.48</v>
      </c>
      <c r="F31" s="76">
        <v>7.469264657534247E-2</v>
      </c>
    </row>
    <row r="32" spans="1:6" s="43" customFormat="1" ht="15" customHeight="1" x14ac:dyDescent="0.3">
      <c r="A32" s="71"/>
      <c r="B32" s="72" t="s">
        <v>179</v>
      </c>
      <c r="C32" s="73" t="s">
        <v>180</v>
      </c>
      <c r="D32" s="93">
        <v>0</v>
      </c>
      <c r="E32" s="103">
        <v>139651.04</v>
      </c>
      <c r="F32" s="76"/>
    </row>
    <row r="33" spans="1:6" s="70" customFormat="1" ht="15" customHeight="1" x14ac:dyDescent="0.3">
      <c r="A33" s="78" t="s">
        <v>151</v>
      </c>
      <c r="B33" s="79"/>
      <c r="C33" s="80"/>
      <c r="D33" s="94">
        <v>0</v>
      </c>
      <c r="E33" s="105">
        <v>12854.18</v>
      </c>
      <c r="F33" s="77"/>
    </row>
    <row r="34" spans="1:6" s="43" customFormat="1" ht="15" customHeight="1" x14ac:dyDescent="0.3">
      <c r="A34" s="71"/>
      <c r="B34" s="72" t="s">
        <v>152</v>
      </c>
      <c r="C34" s="73" t="s">
        <v>153</v>
      </c>
      <c r="D34" s="93">
        <v>0</v>
      </c>
      <c r="E34" s="103">
        <v>12854.18</v>
      </c>
      <c r="F34" s="76"/>
    </row>
    <row r="35" spans="1:6" s="70" customFormat="1" ht="15" customHeight="1" x14ac:dyDescent="0.3">
      <c r="A35" s="78" t="s">
        <v>140</v>
      </c>
      <c r="B35" s="79"/>
      <c r="C35" s="80"/>
      <c r="D35" s="94">
        <v>21175000</v>
      </c>
      <c r="E35" s="105">
        <v>17395184.07</v>
      </c>
      <c r="F35" s="77">
        <v>0.82149629610389607</v>
      </c>
    </row>
    <row r="36" spans="1:6" s="43" customFormat="1" ht="15" customHeight="1" x14ac:dyDescent="0.3">
      <c r="A36" s="71"/>
      <c r="B36" s="72" t="s">
        <v>181</v>
      </c>
      <c r="C36" s="73" t="s">
        <v>182</v>
      </c>
      <c r="D36" s="93">
        <v>0</v>
      </c>
      <c r="E36" s="103">
        <v>102474.89</v>
      </c>
      <c r="F36" s="76"/>
    </row>
    <row r="37" spans="1:6" s="43" customFormat="1" ht="15" customHeight="1" x14ac:dyDescent="0.3">
      <c r="A37" s="71"/>
      <c r="B37" s="72" t="s">
        <v>165</v>
      </c>
      <c r="C37" s="73" t="s">
        <v>166</v>
      </c>
      <c r="D37" s="93">
        <v>21175000</v>
      </c>
      <c r="E37" s="103">
        <v>602816.89</v>
      </c>
      <c r="F37" s="76">
        <v>2.8468330106257378E-2</v>
      </c>
    </row>
    <row r="38" spans="1:6" s="43" customFormat="1" ht="15" customHeight="1" x14ac:dyDescent="0.3">
      <c r="A38" s="71"/>
      <c r="B38" s="72" t="s">
        <v>183</v>
      </c>
      <c r="C38" s="73" t="s">
        <v>184</v>
      </c>
      <c r="D38" s="93">
        <v>0</v>
      </c>
      <c r="E38" s="103">
        <v>204339.75000000003</v>
      </c>
      <c r="F38" s="76"/>
    </row>
    <row r="39" spans="1:6" s="43" customFormat="1" ht="15" customHeight="1" x14ac:dyDescent="0.3">
      <c r="A39" s="71"/>
      <c r="B39" s="72" t="s">
        <v>141</v>
      </c>
      <c r="C39" s="73" t="s">
        <v>142</v>
      </c>
      <c r="D39" s="93">
        <v>0</v>
      </c>
      <c r="E39" s="103">
        <v>16485552.539999999</v>
      </c>
      <c r="F39" s="76"/>
    </row>
    <row r="40" spans="1:6" s="70" customFormat="1" ht="15" customHeight="1" x14ac:dyDescent="0.3">
      <c r="A40" s="78" t="s">
        <v>185</v>
      </c>
      <c r="B40" s="79"/>
      <c r="C40" s="80"/>
      <c r="D40" s="94">
        <v>0</v>
      </c>
      <c r="E40" s="105">
        <v>32465.69</v>
      </c>
      <c r="F40" s="77"/>
    </row>
    <row r="41" spans="1:6" s="43" customFormat="1" ht="15" customHeight="1" x14ac:dyDescent="0.3">
      <c r="A41" s="71"/>
      <c r="B41" s="72" t="s">
        <v>186</v>
      </c>
      <c r="C41" s="73" t="s">
        <v>187</v>
      </c>
      <c r="D41" s="93">
        <v>0</v>
      </c>
      <c r="E41" s="103">
        <v>32465.69</v>
      </c>
      <c r="F41" s="76"/>
    </row>
    <row r="42" spans="1:6" s="43" customFormat="1" ht="15" customHeight="1" x14ac:dyDescent="0.4">
      <c r="A42" s="141" t="s">
        <v>22</v>
      </c>
      <c r="B42" s="142"/>
      <c r="C42" s="143"/>
      <c r="D42" s="88">
        <v>43627560</v>
      </c>
      <c r="E42" s="19">
        <v>40089905.140000001</v>
      </c>
      <c r="F42" s="55">
        <v>0.91891238336501058</v>
      </c>
    </row>
    <row r="43" spans="1:6" s="43" customFormat="1" ht="10.15" x14ac:dyDescent="0.3">
      <c r="A43" s="43" t="s">
        <v>6</v>
      </c>
      <c r="F43" s="44"/>
    </row>
  </sheetData>
  <mergeCells count="4">
    <mergeCell ref="A3:F3"/>
    <mergeCell ref="A4:F4"/>
    <mergeCell ref="A5:F5"/>
    <mergeCell ref="A42:C42"/>
  </mergeCells>
  <printOptions horizontalCentered="1"/>
  <pageMargins left="0.39370078740157483" right="0.39370078740157483" top="0.59055118110236227" bottom="0.39370078740157483" header="0" footer="0"/>
  <pageSetup paperSize="9" scale="87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Zeros="0" workbookViewId="0">
      <selection activeCell="A8" sqref="A8"/>
    </sheetView>
  </sheetViews>
  <sheetFormatPr baseColWidth="10" defaultRowHeight="12.75" x14ac:dyDescent="0.35"/>
  <cols>
    <col min="1" max="1" width="5.73046875" style="26" customWidth="1"/>
    <col min="2" max="2" width="48.73046875" customWidth="1"/>
    <col min="3" max="4" width="16.73046875" customWidth="1"/>
    <col min="5" max="5" width="8.265625" customWidth="1"/>
  </cols>
  <sheetData>
    <row r="1" spans="1:5" ht="39" customHeight="1" x14ac:dyDescent="0.35">
      <c r="A1" s="24"/>
      <c r="B1" s="1"/>
      <c r="C1" s="1"/>
      <c r="D1" s="2"/>
      <c r="E1" s="3" t="s">
        <v>25</v>
      </c>
    </row>
    <row r="3" spans="1:5" ht="26.25" x14ac:dyDescent="0.4">
      <c r="A3" s="25" t="s">
        <v>57</v>
      </c>
      <c r="B3" s="4"/>
      <c r="C3" s="4"/>
      <c r="D3" s="4"/>
      <c r="E3" s="4"/>
    </row>
    <row r="4" spans="1:5" ht="13.15" x14ac:dyDescent="0.4">
      <c r="A4" s="25" t="s">
        <v>8</v>
      </c>
      <c r="B4" s="4"/>
      <c r="C4" s="4"/>
      <c r="D4" s="4"/>
      <c r="E4" s="4"/>
    </row>
    <row r="5" spans="1:5" ht="13.15" x14ac:dyDescent="0.4">
      <c r="A5" s="25" t="s">
        <v>23</v>
      </c>
      <c r="B5" s="4"/>
      <c r="C5" s="4"/>
      <c r="D5" s="4"/>
      <c r="E5" s="4"/>
    </row>
    <row r="7" spans="1:5" x14ac:dyDescent="0.35">
      <c r="E7" s="5" t="s">
        <v>0</v>
      </c>
    </row>
    <row r="8" spans="1:5" s="8" customFormat="1" ht="36" customHeight="1" x14ac:dyDescent="0.35">
      <c r="A8" s="27" t="s">
        <v>7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3">
      <c r="A9" s="28" t="s">
        <v>26</v>
      </c>
      <c r="B9" s="15" t="s">
        <v>27</v>
      </c>
      <c r="C9" s="16">
        <v>520750</v>
      </c>
      <c r="D9" s="16">
        <v>71545.73</v>
      </c>
      <c r="E9" s="17">
        <v>0.13738978396543447</v>
      </c>
    </row>
    <row r="10" spans="1:5" s="12" customFormat="1" ht="15" customHeight="1" x14ac:dyDescent="0.3">
      <c r="A10" s="28" t="s">
        <v>58</v>
      </c>
      <c r="B10" s="15" t="s">
        <v>59</v>
      </c>
      <c r="C10" s="16">
        <v>0</v>
      </c>
      <c r="D10" s="16">
        <v>666385.84</v>
      </c>
      <c r="E10" s="17"/>
    </row>
    <row r="11" spans="1:5" s="12" customFormat="1" ht="15" customHeight="1" x14ac:dyDescent="0.3">
      <c r="A11" s="28" t="s">
        <v>28</v>
      </c>
      <c r="B11" s="15" t="s">
        <v>29</v>
      </c>
      <c r="C11" s="16">
        <v>0</v>
      </c>
      <c r="D11" s="16">
        <v>56927.37</v>
      </c>
      <c r="E11" s="17"/>
    </row>
    <row r="12" spans="1:5" s="12" customFormat="1" ht="15" customHeight="1" x14ac:dyDescent="0.3">
      <c r="A12" s="28" t="s">
        <v>30</v>
      </c>
      <c r="B12" s="15" t="s">
        <v>31</v>
      </c>
      <c r="C12" s="16">
        <v>0</v>
      </c>
      <c r="D12" s="16">
        <v>148507.67000000001</v>
      </c>
      <c r="E12" s="17"/>
    </row>
    <row r="13" spans="1:5" s="12" customFormat="1" ht="15" customHeight="1" x14ac:dyDescent="0.3">
      <c r="A13" s="28" t="s">
        <v>32</v>
      </c>
      <c r="B13" s="15" t="s">
        <v>67</v>
      </c>
      <c r="C13" s="16">
        <v>0</v>
      </c>
      <c r="D13" s="16">
        <v>10828.46</v>
      </c>
      <c r="E13" s="17"/>
    </row>
    <row r="14" spans="1:5" s="12" customFormat="1" ht="15" customHeight="1" x14ac:dyDescent="0.3">
      <c r="A14" s="28" t="s">
        <v>33</v>
      </c>
      <c r="B14" s="15" t="s">
        <v>34</v>
      </c>
      <c r="C14" s="16">
        <v>1312830</v>
      </c>
      <c r="D14" s="16">
        <v>126609.32</v>
      </c>
      <c r="E14" s="17">
        <v>9.6439996039091133E-2</v>
      </c>
    </row>
    <row r="15" spans="1:5" s="12" customFormat="1" ht="15" customHeight="1" x14ac:dyDescent="0.3">
      <c r="A15" s="28" t="s">
        <v>35</v>
      </c>
      <c r="B15" s="15" t="s">
        <v>60</v>
      </c>
      <c r="C15" s="16">
        <v>163757910</v>
      </c>
      <c r="D15" s="16">
        <v>49153096.289999999</v>
      </c>
      <c r="E15" s="17">
        <v>0.30015708120603152</v>
      </c>
    </row>
    <row r="16" spans="1:5" s="12" customFormat="1" ht="15" customHeight="1" x14ac:dyDescent="0.3">
      <c r="A16" s="28" t="s">
        <v>36</v>
      </c>
      <c r="B16" s="15" t="s">
        <v>61</v>
      </c>
      <c r="C16" s="16">
        <v>790000</v>
      </c>
      <c r="D16" s="16">
        <v>5476.18</v>
      </c>
      <c r="E16" s="17">
        <v>6.9318734177215196E-3</v>
      </c>
    </row>
    <row r="17" spans="1:5" s="12" customFormat="1" ht="15" customHeight="1" x14ac:dyDescent="0.3">
      <c r="A17" s="28" t="s">
        <v>42</v>
      </c>
      <c r="B17" s="15" t="s">
        <v>68</v>
      </c>
      <c r="C17" s="16">
        <v>0</v>
      </c>
      <c r="D17" s="16">
        <v>3578.79</v>
      </c>
      <c r="E17" s="17"/>
    </row>
    <row r="18" spans="1:5" s="12" customFormat="1" ht="15" customHeight="1" x14ac:dyDescent="0.3">
      <c r="A18" s="28" t="s">
        <v>62</v>
      </c>
      <c r="B18" s="15" t="s">
        <v>63</v>
      </c>
      <c r="C18" s="16">
        <v>0</v>
      </c>
      <c r="D18" s="16">
        <v>195358.63</v>
      </c>
      <c r="E18" s="17"/>
    </row>
    <row r="19" spans="1:5" s="12" customFormat="1" ht="15" customHeight="1" x14ac:dyDescent="0.3">
      <c r="A19" s="28" t="s">
        <v>64</v>
      </c>
      <c r="B19" s="15" t="s">
        <v>65</v>
      </c>
      <c r="C19" s="16">
        <v>0</v>
      </c>
      <c r="D19" s="16">
        <v>190699.24</v>
      </c>
      <c r="E19" s="17"/>
    </row>
    <row r="20" spans="1:5" s="12" customFormat="1" ht="23.1" customHeight="1" x14ac:dyDescent="0.3">
      <c r="A20" s="28" t="s">
        <v>37</v>
      </c>
      <c r="B20" s="15" t="s">
        <v>66</v>
      </c>
      <c r="C20" s="16">
        <v>1470000</v>
      </c>
      <c r="D20" s="16">
        <v>516637.67</v>
      </c>
      <c r="E20" s="17">
        <v>0.35145419727891153</v>
      </c>
    </row>
    <row r="21" spans="1:5" s="12" customFormat="1" ht="15" customHeight="1" x14ac:dyDescent="0.3">
      <c r="A21" s="28" t="s">
        <v>69</v>
      </c>
      <c r="B21" s="15" t="s">
        <v>70</v>
      </c>
      <c r="C21" s="16">
        <v>250000</v>
      </c>
      <c r="D21" s="16">
        <v>87830.73</v>
      </c>
      <c r="E21" s="17">
        <v>0.35132291999999998</v>
      </c>
    </row>
    <row r="22" spans="1:5" ht="15" customHeight="1" x14ac:dyDescent="0.4">
      <c r="A22" s="29" t="s">
        <v>22</v>
      </c>
      <c r="B22" s="18"/>
      <c r="C22" s="19">
        <f>SUM(C9:C21)</f>
        <v>168101490</v>
      </c>
      <c r="D22" s="19">
        <f>SUM(D9:D21)</f>
        <v>51233481.920000002</v>
      </c>
      <c r="E22" s="20">
        <f>IF(C22&gt;0,D22/C22,0)</f>
        <v>0.30477708389140395</v>
      </c>
    </row>
    <row r="23" spans="1:5" x14ac:dyDescent="0.35">
      <c r="A23" s="30" t="s">
        <v>6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showZeros="0" workbookViewId="0">
      <selection activeCell="A8" sqref="A8"/>
    </sheetView>
  </sheetViews>
  <sheetFormatPr baseColWidth="10" defaultRowHeight="12.75" x14ac:dyDescent="0.35"/>
  <cols>
    <col min="1" max="1" width="1.73046875" customWidth="1"/>
    <col min="2" max="2" width="5.73046875" customWidth="1"/>
    <col min="3" max="3" width="60.73046875" customWidth="1"/>
    <col min="4" max="4" width="16.73046875" style="99" customWidth="1"/>
    <col min="5" max="5" width="16.73046875" customWidth="1"/>
    <col min="6" max="6" width="9.59765625" style="37" customWidth="1"/>
  </cols>
  <sheetData>
    <row r="1" spans="1:6" ht="39" customHeight="1" x14ac:dyDescent="0.35">
      <c r="A1" s="35"/>
      <c r="B1" s="1"/>
      <c r="C1" s="1"/>
      <c r="D1" s="90"/>
      <c r="E1" s="3"/>
      <c r="F1" s="58" t="s">
        <v>115</v>
      </c>
    </row>
    <row r="3" spans="1:6" s="8" customFormat="1" ht="46.5" customHeight="1" x14ac:dyDescent="0.4">
      <c r="A3" s="138" t="s">
        <v>482</v>
      </c>
      <c r="B3" s="138"/>
      <c r="C3" s="138"/>
      <c r="D3" s="138"/>
      <c r="E3" s="138"/>
      <c r="F3" s="138"/>
    </row>
    <row r="4" spans="1:6" s="8" customFormat="1" ht="16.5" customHeight="1" x14ac:dyDescent="0.4">
      <c r="A4" s="138" t="s">
        <v>10</v>
      </c>
      <c r="B4" s="138"/>
      <c r="C4" s="138"/>
      <c r="D4" s="138"/>
      <c r="E4" s="138"/>
      <c r="F4" s="138"/>
    </row>
    <row r="5" spans="1:6" s="8" customFormat="1" ht="19.5" customHeight="1" x14ac:dyDescent="0.4">
      <c r="A5" s="138" t="s">
        <v>118</v>
      </c>
      <c r="B5" s="138"/>
      <c r="C5" s="138"/>
      <c r="D5" s="138"/>
      <c r="E5" s="138"/>
      <c r="F5" s="138"/>
    </row>
    <row r="6" spans="1:6" s="8" customFormat="1" x14ac:dyDescent="0.35">
      <c r="D6" s="91"/>
      <c r="F6" s="39"/>
    </row>
    <row r="7" spans="1:6" s="8" customFormat="1" x14ac:dyDescent="0.35">
      <c r="D7" s="91"/>
      <c r="E7" s="21"/>
      <c r="F7" s="60" t="s">
        <v>0</v>
      </c>
    </row>
    <row r="8" spans="1:6" s="8" customFormat="1" ht="36" customHeight="1" x14ac:dyDescent="0.35">
      <c r="A8" s="38" t="s">
        <v>119</v>
      </c>
      <c r="B8" s="14"/>
      <c r="C8" s="61"/>
      <c r="D8" s="62" t="s">
        <v>2</v>
      </c>
      <c r="E8" s="7" t="s">
        <v>3</v>
      </c>
      <c r="F8" s="63" t="s">
        <v>4</v>
      </c>
    </row>
    <row r="9" spans="1:6" s="100" customFormat="1" ht="15" customHeight="1" x14ac:dyDescent="0.3">
      <c r="A9" s="64" t="s">
        <v>123</v>
      </c>
      <c r="B9" s="65"/>
      <c r="C9" s="66"/>
      <c r="D9" s="92">
        <v>0</v>
      </c>
      <c r="E9" s="68">
        <v>302580.33</v>
      </c>
      <c r="F9" s="69"/>
    </row>
    <row r="10" spans="1:6" s="43" customFormat="1" ht="15" customHeight="1" x14ac:dyDescent="0.3">
      <c r="A10" s="71"/>
      <c r="B10" s="72" t="s">
        <v>124</v>
      </c>
      <c r="C10" s="73" t="s">
        <v>125</v>
      </c>
      <c r="D10" s="93">
        <v>0</v>
      </c>
      <c r="E10" s="75">
        <v>243161.60000000001</v>
      </c>
      <c r="F10" s="76"/>
    </row>
    <row r="11" spans="1:6" s="101" customFormat="1" ht="15" customHeight="1" x14ac:dyDescent="0.3">
      <c r="A11" s="83"/>
      <c r="B11" s="95" t="s">
        <v>169</v>
      </c>
      <c r="C11" s="84" t="s">
        <v>170</v>
      </c>
      <c r="D11" s="96">
        <v>0</v>
      </c>
      <c r="E11" s="85">
        <v>59418.73</v>
      </c>
      <c r="F11" s="76"/>
    </row>
    <row r="12" spans="1:6" s="100" customFormat="1" ht="15" customHeight="1" x14ac:dyDescent="0.3">
      <c r="A12" s="78" t="s">
        <v>133</v>
      </c>
      <c r="B12" s="79"/>
      <c r="C12" s="80"/>
      <c r="D12" s="94">
        <v>685000</v>
      </c>
      <c r="E12" s="82">
        <v>193649</v>
      </c>
      <c r="F12" s="77">
        <v>0.28269927007299273</v>
      </c>
    </row>
    <row r="13" spans="1:6" s="101" customFormat="1" ht="15" customHeight="1" x14ac:dyDescent="0.3">
      <c r="A13" s="83"/>
      <c r="B13" s="95" t="s">
        <v>134</v>
      </c>
      <c r="C13" s="84" t="s">
        <v>135</v>
      </c>
      <c r="D13" s="96">
        <v>685000</v>
      </c>
      <c r="E13" s="85">
        <v>193649</v>
      </c>
      <c r="F13" s="76">
        <v>0.28269927007299273</v>
      </c>
    </row>
    <row r="14" spans="1:6" s="100" customFormat="1" ht="15" customHeight="1" x14ac:dyDescent="0.3">
      <c r="A14" s="78" t="s">
        <v>140</v>
      </c>
      <c r="B14" s="79"/>
      <c r="C14" s="80"/>
      <c r="D14" s="94">
        <v>5700000</v>
      </c>
      <c r="E14" s="82">
        <v>2450288.66</v>
      </c>
      <c r="F14" s="77">
        <v>0.42987520350877195</v>
      </c>
    </row>
    <row r="15" spans="1:6" s="101" customFormat="1" ht="15" customHeight="1" x14ac:dyDescent="0.3">
      <c r="A15" s="71"/>
      <c r="B15" s="72" t="s">
        <v>165</v>
      </c>
      <c r="C15" s="73" t="s">
        <v>166</v>
      </c>
      <c r="D15" s="93">
        <v>0</v>
      </c>
      <c r="E15" s="75">
        <v>20786.45</v>
      </c>
      <c r="F15" s="76"/>
    </row>
    <row r="16" spans="1:6" s="101" customFormat="1" ht="15" customHeight="1" x14ac:dyDescent="0.3">
      <c r="A16" s="71"/>
      <c r="B16" s="72" t="s">
        <v>141</v>
      </c>
      <c r="C16" s="73" t="s">
        <v>142</v>
      </c>
      <c r="D16" s="93">
        <v>5700000</v>
      </c>
      <c r="E16" s="75">
        <v>2429502.21</v>
      </c>
      <c r="F16" s="76">
        <v>0.42622845789473685</v>
      </c>
    </row>
    <row r="17" spans="1:6" s="137" customFormat="1" ht="15" customHeight="1" x14ac:dyDescent="0.4">
      <c r="A17" s="141" t="s">
        <v>22</v>
      </c>
      <c r="B17" s="142"/>
      <c r="C17" s="143"/>
      <c r="D17" s="97">
        <v>6385000</v>
      </c>
      <c r="E17" s="107">
        <v>2946517.99</v>
      </c>
      <c r="F17" s="55">
        <v>0.46147501801096324</v>
      </c>
    </row>
    <row r="18" spans="1:6" s="43" customFormat="1" ht="10.15" x14ac:dyDescent="0.3">
      <c r="A18" s="43" t="s">
        <v>6</v>
      </c>
      <c r="D18" s="98"/>
      <c r="F18" s="44"/>
    </row>
  </sheetData>
  <mergeCells count="4">
    <mergeCell ref="A3:F3"/>
    <mergeCell ref="A4:F4"/>
    <mergeCell ref="A5:F5"/>
    <mergeCell ref="A17:C17"/>
  </mergeCells>
  <printOptions horizontalCentered="1"/>
  <pageMargins left="0.39370078740157483" right="0.39370078740157483" top="0.59055118110236227" bottom="0.39370078740157483" header="0" footer="0"/>
  <pageSetup paperSize="9" scale="87" fitToHeight="0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showZeros="0" workbookViewId="0">
      <selection activeCell="A8" sqref="A8"/>
    </sheetView>
  </sheetViews>
  <sheetFormatPr baseColWidth="10" defaultRowHeight="12.75" x14ac:dyDescent="0.35"/>
  <cols>
    <col min="1" max="1" width="1.73046875" customWidth="1"/>
    <col min="2" max="2" width="5.73046875" customWidth="1"/>
    <col min="3" max="3" width="60.73046875" customWidth="1"/>
    <col min="4" max="4" width="16.73046875" style="99" customWidth="1"/>
    <col min="5" max="5" width="16.73046875" customWidth="1"/>
    <col min="6" max="6" width="9.59765625" style="37" customWidth="1"/>
  </cols>
  <sheetData>
    <row r="1" spans="1:6" ht="39" customHeight="1" x14ac:dyDescent="0.35">
      <c r="A1" s="35"/>
      <c r="B1" s="1"/>
      <c r="C1" s="1"/>
      <c r="D1" s="90"/>
      <c r="E1" s="3"/>
      <c r="F1" s="58" t="s">
        <v>115</v>
      </c>
    </row>
    <row r="3" spans="1:6" s="8" customFormat="1" ht="46.5" customHeight="1" x14ac:dyDescent="0.4">
      <c r="A3" s="138" t="s">
        <v>482</v>
      </c>
      <c r="B3" s="138"/>
      <c r="C3" s="138"/>
      <c r="D3" s="138"/>
      <c r="E3" s="138"/>
      <c r="F3" s="138"/>
    </row>
    <row r="4" spans="1:6" s="8" customFormat="1" ht="16.5" customHeight="1" x14ac:dyDescent="0.4">
      <c r="A4" s="138" t="s">
        <v>11</v>
      </c>
      <c r="B4" s="138"/>
      <c r="C4" s="138"/>
      <c r="D4" s="138"/>
      <c r="E4" s="138"/>
      <c r="F4" s="138"/>
    </row>
    <row r="5" spans="1:6" s="8" customFormat="1" ht="19.5" customHeight="1" x14ac:dyDescent="0.4">
      <c r="A5" s="138" t="s">
        <v>118</v>
      </c>
      <c r="B5" s="138"/>
      <c r="C5" s="138"/>
      <c r="D5" s="138"/>
      <c r="E5" s="138"/>
      <c r="F5" s="138"/>
    </row>
    <row r="6" spans="1:6" s="8" customFormat="1" x14ac:dyDescent="0.35">
      <c r="D6" s="91"/>
      <c r="F6" s="39"/>
    </row>
    <row r="7" spans="1:6" s="8" customFormat="1" x14ac:dyDescent="0.35">
      <c r="D7" s="91"/>
      <c r="E7" s="21"/>
      <c r="F7" s="60" t="s">
        <v>0</v>
      </c>
    </row>
    <row r="8" spans="1:6" s="8" customFormat="1" ht="36" customHeight="1" x14ac:dyDescent="0.35">
      <c r="A8" s="38" t="s">
        <v>119</v>
      </c>
      <c r="B8" s="14"/>
      <c r="C8" s="61"/>
      <c r="D8" s="62" t="s">
        <v>2</v>
      </c>
      <c r="E8" s="7" t="s">
        <v>3</v>
      </c>
      <c r="F8" s="63" t="s">
        <v>4</v>
      </c>
    </row>
    <row r="9" spans="1:6" s="100" customFormat="1" ht="15" customHeight="1" x14ac:dyDescent="0.3">
      <c r="A9" s="64" t="s">
        <v>120</v>
      </c>
      <c r="B9" s="65"/>
      <c r="C9" s="66"/>
      <c r="D9" s="92">
        <v>0</v>
      </c>
      <c r="E9" s="68">
        <v>512.73</v>
      </c>
      <c r="F9" s="69"/>
    </row>
    <row r="10" spans="1:6" s="43" customFormat="1" ht="15" customHeight="1" x14ac:dyDescent="0.3">
      <c r="A10" s="71"/>
      <c r="B10" s="72" t="s">
        <v>121</v>
      </c>
      <c r="C10" s="73" t="s">
        <v>122</v>
      </c>
      <c r="D10" s="93">
        <v>0</v>
      </c>
      <c r="E10" s="75">
        <v>512.73</v>
      </c>
      <c r="F10" s="76"/>
    </row>
    <row r="11" spans="1:6" s="70" customFormat="1" ht="15" customHeight="1" x14ac:dyDescent="0.3">
      <c r="A11" s="64" t="s">
        <v>143</v>
      </c>
      <c r="B11" s="65"/>
      <c r="C11" s="66"/>
      <c r="D11" s="92">
        <v>0</v>
      </c>
      <c r="E11" s="67">
        <v>643818.07999999996</v>
      </c>
      <c r="F11" s="77"/>
    </row>
    <row r="12" spans="1:6" s="101" customFormat="1" ht="15" customHeight="1" x14ac:dyDescent="0.3">
      <c r="A12" s="71"/>
      <c r="B12" s="72" t="s">
        <v>144</v>
      </c>
      <c r="C12" s="73" t="s">
        <v>145</v>
      </c>
      <c r="D12" s="93">
        <v>0</v>
      </c>
      <c r="E12" s="75">
        <v>643818.07999999996</v>
      </c>
      <c r="F12" s="76"/>
    </row>
    <row r="13" spans="1:6" s="70" customFormat="1" ht="15" customHeight="1" x14ac:dyDescent="0.3">
      <c r="A13" s="64" t="s">
        <v>123</v>
      </c>
      <c r="B13" s="65"/>
      <c r="C13" s="66"/>
      <c r="D13" s="92">
        <v>0</v>
      </c>
      <c r="E13" s="67">
        <v>560371.23</v>
      </c>
      <c r="F13" s="77"/>
    </row>
    <row r="14" spans="1:6" s="101" customFormat="1" ht="15" customHeight="1" x14ac:dyDescent="0.3">
      <c r="A14" s="71"/>
      <c r="B14" s="72" t="s">
        <v>124</v>
      </c>
      <c r="C14" s="73" t="s">
        <v>125</v>
      </c>
      <c r="D14" s="93">
        <v>0</v>
      </c>
      <c r="E14" s="75">
        <v>218978.05</v>
      </c>
      <c r="F14" s="76"/>
    </row>
    <row r="15" spans="1:6" s="43" customFormat="1" ht="15" customHeight="1" x14ac:dyDescent="0.3">
      <c r="A15" s="71"/>
      <c r="B15" s="72" t="s">
        <v>169</v>
      </c>
      <c r="C15" s="84" t="s">
        <v>170</v>
      </c>
      <c r="D15" s="96">
        <v>0</v>
      </c>
      <c r="E15" s="75">
        <v>341393.18</v>
      </c>
      <c r="F15" s="76"/>
    </row>
    <row r="16" spans="1:6" s="70" customFormat="1" ht="15" customHeight="1" x14ac:dyDescent="0.3">
      <c r="A16" s="78" t="s">
        <v>133</v>
      </c>
      <c r="B16" s="79"/>
      <c r="C16" s="80"/>
      <c r="D16" s="94">
        <v>25000</v>
      </c>
      <c r="E16" s="82">
        <v>337442.86</v>
      </c>
      <c r="F16" s="77">
        <v>13.4977144</v>
      </c>
    </row>
    <row r="17" spans="1:6" s="43" customFormat="1" ht="15" customHeight="1" x14ac:dyDescent="0.3">
      <c r="A17" s="71"/>
      <c r="B17" s="72" t="s">
        <v>134</v>
      </c>
      <c r="C17" s="73" t="s">
        <v>135</v>
      </c>
      <c r="D17" s="93">
        <v>25000</v>
      </c>
      <c r="E17" s="75">
        <v>163978.12</v>
      </c>
      <c r="F17" s="76">
        <v>6.5591248000000002</v>
      </c>
    </row>
    <row r="18" spans="1:6" s="43" customFormat="1" ht="15" customHeight="1" x14ac:dyDescent="0.3">
      <c r="A18" s="71"/>
      <c r="B18" s="72" t="s">
        <v>136</v>
      </c>
      <c r="C18" s="73" t="s">
        <v>137</v>
      </c>
      <c r="D18" s="93">
        <v>0</v>
      </c>
      <c r="E18" s="75">
        <v>171772.5</v>
      </c>
      <c r="F18" s="76"/>
    </row>
    <row r="19" spans="1:6" s="43" customFormat="1" ht="15" customHeight="1" x14ac:dyDescent="0.3">
      <c r="A19" s="71"/>
      <c r="B19" s="72" t="s">
        <v>138</v>
      </c>
      <c r="C19" s="73" t="s">
        <v>139</v>
      </c>
      <c r="D19" s="93">
        <v>0</v>
      </c>
      <c r="E19" s="75">
        <v>1692.24</v>
      </c>
      <c r="F19" s="76"/>
    </row>
    <row r="20" spans="1:6" s="70" customFormat="1" ht="15" customHeight="1" x14ac:dyDescent="0.3">
      <c r="A20" s="78" t="s">
        <v>148</v>
      </c>
      <c r="B20" s="79"/>
      <c r="C20" s="80"/>
      <c r="D20" s="94">
        <v>100000</v>
      </c>
      <c r="E20" s="82">
        <v>18863.900000000001</v>
      </c>
      <c r="F20" s="77">
        <v>0.188639</v>
      </c>
    </row>
    <row r="21" spans="1:6" s="43" customFormat="1" ht="15" customHeight="1" x14ac:dyDescent="0.3">
      <c r="A21" s="71"/>
      <c r="B21" s="72" t="s">
        <v>149</v>
      </c>
      <c r="C21" s="73" t="s">
        <v>150</v>
      </c>
      <c r="D21" s="93">
        <v>100000</v>
      </c>
      <c r="E21" s="75">
        <v>18863.900000000001</v>
      </c>
      <c r="F21" s="76">
        <v>0.188639</v>
      </c>
    </row>
    <row r="22" spans="1:6" s="70" customFormat="1" ht="15" customHeight="1" x14ac:dyDescent="0.3">
      <c r="A22" s="78" t="s">
        <v>151</v>
      </c>
      <c r="B22" s="79"/>
      <c r="C22" s="80"/>
      <c r="D22" s="94">
        <v>0</v>
      </c>
      <c r="E22" s="82">
        <v>22107.35</v>
      </c>
      <c r="F22" s="77"/>
    </row>
    <row r="23" spans="1:6" s="43" customFormat="1" ht="15" customHeight="1" x14ac:dyDescent="0.3">
      <c r="A23" s="71"/>
      <c r="B23" s="72" t="s">
        <v>152</v>
      </c>
      <c r="C23" s="73" t="s">
        <v>153</v>
      </c>
      <c r="D23" s="93">
        <v>0</v>
      </c>
      <c r="E23" s="75">
        <v>22107.35</v>
      </c>
      <c r="F23" s="76"/>
    </row>
    <row r="24" spans="1:6" s="70" customFormat="1" ht="15" customHeight="1" x14ac:dyDescent="0.3">
      <c r="A24" s="78" t="s">
        <v>140</v>
      </c>
      <c r="B24" s="79"/>
      <c r="C24" s="80"/>
      <c r="D24" s="94">
        <v>0</v>
      </c>
      <c r="E24" s="82">
        <v>1318518.3799999999</v>
      </c>
      <c r="F24" s="77"/>
    </row>
    <row r="25" spans="1:6" s="43" customFormat="1" ht="15" customHeight="1" x14ac:dyDescent="0.3">
      <c r="A25" s="71"/>
      <c r="B25" s="72" t="s">
        <v>165</v>
      </c>
      <c r="C25" s="73" t="s">
        <v>166</v>
      </c>
      <c r="D25" s="93">
        <v>0</v>
      </c>
      <c r="E25" s="75">
        <v>82986.710000000006</v>
      </c>
      <c r="F25" s="76"/>
    </row>
    <row r="26" spans="1:6" s="43" customFormat="1" ht="15" customHeight="1" x14ac:dyDescent="0.3">
      <c r="A26" s="71"/>
      <c r="B26" s="72" t="s">
        <v>141</v>
      </c>
      <c r="C26" s="73" t="s">
        <v>142</v>
      </c>
      <c r="D26" s="93">
        <v>0</v>
      </c>
      <c r="E26" s="75">
        <v>1235531.67</v>
      </c>
      <c r="F26" s="76"/>
    </row>
    <row r="27" spans="1:6" s="70" customFormat="1" ht="15" customHeight="1" x14ac:dyDescent="0.3">
      <c r="A27" s="78" t="s">
        <v>188</v>
      </c>
      <c r="B27" s="79"/>
      <c r="C27" s="80"/>
      <c r="D27" s="94">
        <v>1062000</v>
      </c>
      <c r="E27" s="82">
        <v>9789.75</v>
      </c>
      <c r="F27" s="77">
        <v>9.2182203389830509E-3</v>
      </c>
    </row>
    <row r="28" spans="1:6" s="43" customFormat="1" ht="15" customHeight="1" x14ac:dyDescent="0.3">
      <c r="A28" s="71"/>
      <c r="B28" s="72" t="s">
        <v>189</v>
      </c>
      <c r="C28" s="73" t="s">
        <v>190</v>
      </c>
      <c r="D28" s="93">
        <v>1062000</v>
      </c>
      <c r="E28" s="75">
        <v>9789.75</v>
      </c>
      <c r="F28" s="76">
        <v>9.2182203389830509E-3</v>
      </c>
    </row>
    <row r="29" spans="1:6" s="43" customFormat="1" ht="15" customHeight="1" x14ac:dyDescent="0.4">
      <c r="A29" s="141" t="s">
        <v>22</v>
      </c>
      <c r="B29" s="142"/>
      <c r="C29" s="143"/>
      <c r="D29" s="97">
        <v>1187000</v>
      </c>
      <c r="E29" s="19">
        <v>2911424.2799999993</v>
      </c>
      <c r="F29" s="55">
        <v>2.4527584498736306</v>
      </c>
    </row>
    <row r="30" spans="1:6" s="43" customFormat="1" ht="10.15" x14ac:dyDescent="0.3">
      <c r="A30" s="43" t="s">
        <v>6</v>
      </c>
      <c r="D30" s="98"/>
      <c r="F30" s="44"/>
    </row>
  </sheetData>
  <mergeCells count="4">
    <mergeCell ref="A3:F3"/>
    <mergeCell ref="A4:F4"/>
    <mergeCell ref="A5:F5"/>
    <mergeCell ref="A29:C29"/>
  </mergeCells>
  <printOptions horizontalCentered="1"/>
  <pageMargins left="0.39370078740157483" right="0.39370078740157483" top="0.59055118110236227" bottom="0.39370078740157483" header="0" footer="0"/>
  <pageSetup paperSize="9" scale="87" fitToHeight="0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showZeros="0" workbookViewId="0">
      <selection activeCell="A8" sqref="A8"/>
    </sheetView>
  </sheetViews>
  <sheetFormatPr baseColWidth="10" defaultRowHeight="12.75" x14ac:dyDescent="0.35"/>
  <cols>
    <col min="1" max="1" width="1.73046875" customWidth="1"/>
    <col min="2" max="2" width="5.73046875" customWidth="1"/>
    <col min="3" max="3" width="60.73046875" customWidth="1"/>
    <col min="4" max="4" width="16.73046875" style="99" customWidth="1"/>
    <col min="5" max="5" width="16.73046875" customWidth="1"/>
    <col min="6" max="6" width="9.59765625" style="37" customWidth="1"/>
  </cols>
  <sheetData>
    <row r="1" spans="1:6" ht="39" customHeight="1" x14ac:dyDescent="0.35">
      <c r="A1" s="35"/>
      <c r="B1" s="1"/>
      <c r="C1" s="1"/>
      <c r="D1" s="90"/>
      <c r="E1" s="3"/>
      <c r="F1" s="58" t="s">
        <v>115</v>
      </c>
    </row>
    <row r="3" spans="1:6" s="8" customFormat="1" ht="46.5" customHeight="1" x14ac:dyDescent="0.4">
      <c r="A3" s="138" t="s">
        <v>482</v>
      </c>
      <c r="B3" s="138"/>
      <c r="C3" s="138"/>
      <c r="D3" s="138"/>
      <c r="E3" s="138"/>
      <c r="F3" s="138"/>
    </row>
    <row r="4" spans="1:6" s="8" customFormat="1" ht="16.5" customHeight="1" x14ac:dyDescent="0.4">
      <c r="A4" s="138" t="s">
        <v>12</v>
      </c>
      <c r="B4" s="138"/>
      <c r="C4" s="138"/>
      <c r="D4" s="138"/>
      <c r="E4" s="138"/>
      <c r="F4" s="138"/>
    </row>
    <row r="5" spans="1:6" s="8" customFormat="1" ht="19.5" customHeight="1" x14ac:dyDescent="0.4">
      <c r="A5" s="138" t="s">
        <v>118</v>
      </c>
      <c r="B5" s="138"/>
      <c r="C5" s="138"/>
      <c r="D5" s="138"/>
      <c r="E5" s="138"/>
      <c r="F5" s="138"/>
    </row>
    <row r="6" spans="1:6" s="8" customFormat="1" x14ac:dyDescent="0.35">
      <c r="D6" s="91"/>
      <c r="F6" s="39"/>
    </row>
    <row r="7" spans="1:6" s="8" customFormat="1" x14ac:dyDescent="0.35">
      <c r="D7" s="91"/>
      <c r="E7" s="21"/>
      <c r="F7" s="60" t="s">
        <v>0</v>
      </c>
    </row>
    <row r="8" spans="1:6" s="8" customFormat="1" ht="36" customHeight="1" x14ac:dyDescent="0.35">
      <c r="A8" s="38" t="s">
        <v>119</v>
      </c>
      <c r="B8" s="14"/>
      <c r="C8" s="61"/>
      <c r="D8" s="62" t="s">
        <v>2</v>
      </c>
      <c r="E8" s="7" t="s">
        <v>3</v>
      </c>
      <c r="F8" s="63" t="s">
        <v>4</v>
      </c>
    </row>
    <row r="9" spans="1:6" s="100" customFormat="1" ht="15" customHeight="1" x14ac:dyDescent="0.3">
      <c r="A9" s="64" t="s">
        <v>143</v>
      </c>
      <c r="B9" s="65"/>
      <c r="C9" s="66"/>
      <c r="D9" s="92">
        <v>0</v>
      </c>
      <c r="E9" s="68">
        <v>15013</v>
      </c>
      <c r="F9" s="69"/>
    </row>
    <row r="10" spans="1:6" s="43" customFormat="1" ht="15" customHeight="1" x14ac:dyDescent="0.3">
      <c r="A10" s="71"/>
      <c r="B10" s="72" t="s">
        <v>144</v>
      </c>
      <c r="C10" s="73" t="s">
        <v>145</v>
      </c>
      <c r="D10" s="93">
        <v>0</v>
      </c>
      <c r="E10" s="75">
        <v>15013</v>
      </c>
      <c r="F10" s="76"/>
    </row>
    <row r="11" spans="1:6" s="100" customFormat="1" ht="15" customHeight="1" x14ac:dyDescent="0.3">
      <c r="A11" s="64" t="s">
        <v>123</v>
      </c>
      <c r="B11" s="65"/>
      <c r="C11" s="66"/>
      <c r="D11" s="92">
        <v>0</v>
      </c>
      <c r="E11" s="67">
        <v>121415.58</v>
      </c>
      <c r="F11" s="77"/>
    </row>
    <row r="12" spans="1:6" s="101" customFormat="1" ht="15" customHeight="1" x14ac:dyDescent="0.3">
      <c r="A12" s="83"/>
      <c r="B12" s="95" t="s">
        <v>124</v>
      </c>
      <c r="C12" s="84" t="s">
        <v>125</v>
      </c>
      <c r="D12" s="96">
        <v>0</v>
      </c>
      <c r="E12" s="85">
        <v>121415.58</v>
      </c>
      <c r="F12" s="76"/>
    </row>
    <row r="13" spans="1:6" s="100" customFormat="1" ht="15" customHeight="1" x14ac:dyDescent="0.3">
      <c r="A13" s="64" t="s">
        <v>133</v>
      </c>
      <c r="B13" s="65"/>
      <c r="C13" s="66"/>
      <c r="D13" s="92">
        <v>0</v>
      </c>
      <c r="E13" s="67">
        <v>1038351.84</v>
      </c>
      <c r="F13" s="77"/>
    </row>
    <row r="14" spans="1:6" s="101" customFormat="1" ht="15" customHeight="1" x14ac:dyDescent="0.3">
      <c r="A14" s="83"/>
      <c r="B14" s="95" t="s">
        <v>136</v>
      </c>
      <c r="C14" s="84" t="s">
        <v>137</v>
      </c>
      <c r="D14" s="96">
        <v>0</v>
      </c>
      <c r="E14" s="85">
        <v>1038351.84</v>
      </c>
      <c r="F14" s="76"/>
    </row>
    <row r="15" spans="1:6" s="100" customFormat="1" ht="15" customHeight="1" x14ac:dyDescent="0.3">
      <c r="A15" s="64" t="s">
        <v>148</v>
      </c>
      <c r="B15" s="65"/>
      <c r="C15" s="66"/>
      <c r="D15" s="92">
        <v>105000</v>
      </c>
      <c r="E15" s="67">
        <v>37691.65</v>
      </c>
      <c r="F15" s="77">
        <v>0.35896809523809525</v>
      </c>
    </row>
    <row r="16" spans="1:6" s="101" customFormat="1" ht="15" customHeight="1" x14ac:dyDescent="0.3">
      <c r="A16" s="83"/>
      <c r="B16" s="95" t="s">
        <v>149</v>
      </c>
      <c r="C16" s="84" t="s">
        <v>150</v>
      </c>
      <c r="D16" s="96">
        <v>105000</v>
      </c>
      <c r="E16" s="85">
        <v>37691.65</v>
      </c>
      <c r="F16" s="76">
        <v>0.35896809523809525</v>
      </c>
    </row>
    <row r="17" spans="1:6" s="100" customFormat="1" ht="15" customHeight="1" x14ac:dyDescent="0.3">
      <c r="A17" s="64" t="s">
        <v>140</v>
      </c>
      <c r="B17" s="65"/>
      <c r="C17" s="66"/>
      <c r="D17" s="92">
        <v>0</v>
      </c>
      <c r="E17" s="67">
        <v>396615.67999999999</v>
      </c>
      <c r="F17" s="77"/>
    </row>
    <row r="18" spans="1:6" s="101" customFormat="1" ht="15" customHeight="1" x14ac:dyDescent="0.3">
      <c r="A18" s="83"/>
      <c r="B18" s="95" t="s">
        <v>141</v>
      </c>
      <c r="C18" s="84" t="s">
        <v>142</v>
      </c>
      <c r="D18" s="96">
        <v>0</v>
      </c>
      <c r="E18" s="85">
        <v>396615.67999999999</v>
      </c>
      <c r="F18" s="76"/>
    </row>
    <row r="19" spans="1:6" s="43" customFormat="1" ht="15" customHeight="1" x14ac:dyDescent="0.4">
      <c r="A19" s="141" t="s">
        <v>22</v>
      </c>
      <c r="B19" s="142"/>
      <c r="C19" s="143"/>
      <c r="D19" s="97">
        <v>105000</v>
      </c>
      <c r="E19" s="19">
        <v>1609087.7499999998</v>
      </c>
      <c r="F19" s="55">
        <v>15.324645238095236</v>
      </c>
    </row>
    <row r="20" spans="1:6" s="43" customFormat="1" ht="10.15" x14ac:dyDescent="0.3">
      <c r="A20" s="43" t="s">
        <v>6</v>
      </c>
      <c r="D20" s="98"/>
      <c r="E20" s="101"/>
      <c r="F20" s="44"/>
    </row>
    <row r="21" spans="1:6" x14ac:dyDescent="0.35">
      <c r="E21" s="108"/>
    </row>
  </sheetData>
  <mergeCells count="4">
    <mergeCell ref="A3:F3"/>
    <mergeCell ref="A4:F4"/>
    <mergeCell ref="A5:F5"/>
    <mergeCell ref="A19:C19"/>
  </mergeCells>
  <printOptions horizontalCentered="1"/>
  <pageMargins left="0.39370078740157483" right="0.39370078740157483" top="0.59055118110236227" bottom="0.39370078740157483" header="0" footer="0"/>
  <pageSetup paperSize="9" scale="87" fitToHeight="0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Zeros="0" workbookViewId="0">
      <selection activeCell="A8" sqref="A8"/>
    </sheetView>
  </sheetViews>
  <sheetFormatPr baseColWidth="10" defaultRowHeight="12.75" x14ac:dyDescent="0.35"/>
  <cols>
    <col min="1" max="1" width="1.73046875" customWidth="1"/>
    <col min="2" max="2" width="5.73046875" customWidth="1"/>
    <col min="3" max="3" width="60.73046875" customWidth="1"/>
    <col min="4" max="4" width="16.73046875" style="99" customWidth="1"/>
    <col min="5" max="5" width="16.73046875" customWidth="1"/>
    <col min="6" max="6" width="9.59765625" style="37" customWidth="1"/>
  </cols>
  <sheetData>
    <row r="1" spans="1:6" ht="39" customHeight="1" x14ac:dyDescent="0.35">
      <c r="A1" s="35"/>
      <c r="B1" s="1"/>
      <c r="C1" s="1"/>
      <c r="D1" s="90"/>
      <c r="E1" s="3"/>
      <c r="F1" s="58" t="s">
        <v>115</v>
      </c>
    </row>
    <row r="3" spans="1:6" s="8" customFormat="1" ht="46.5" customHeight="1" x14ac:dyDescent="0.4">
      <c r="A3" s="138" t="s">
        <v>482</v>
      </c>
      <c r="B3" s="138"/>
      <c r="C3" s="138"/>
      <c r="D3" s="138"/>
      <c r="E3" s="138"/>
      <c r="F3" s="138"/>
    </row>
    <row r="4" spans="1:6" s="8" customFormat="1" ht="16.5" customHeight="1" x14ac:dyDescent="0.4">
      <c r="A4" s="138" t="s">
        <v>13</v>
      </c>
      <c r="B4" s="138"/>
      <c r="C4" s="138"/>
      <c r="D4" s="138"/>
      <c r="E4" s="138"/>
      <c r="F4" s="138"/>
    </row>
    <row r="5" spans="1:6" s="8" customFormat="1" ht="19.5" customHeight="1" x14ac:dyDescent="0.4">
      <c r="A5" s="138" t="s">
        <v>118</v>
      </c>
      <c r="B5" s="138"/>
      <c r="C5" s="138"/>
      <c r="D5" s="138"/>
      <c r="E5" s="138"/>
      <c r="F5" s="138"/>
    </row>
    <row r="6" spans="1:6" s="8" customFormat="1" x14ac:dyDescent="0.35">
      <c r="D6" s="91"/>
      <c r="F6" s="39"/>
    </row>
    <row r="7" spans="1:6" s="8" customFormat="1" x14ac:dyDescent="0.35">
      <c r="D7" s="91"/>
      <c r="E7" s="21"/>
      <c r="F7" s="60" t="s">
        <v>0</v>
      </c>
    </row>
    <row r="8" spans="1:6" s="8" customFormat="1" ht="36" customHeight="1" x14ac:dyDescent="0.35">
      <c r="A8" s="38" t="s">
        <v>119</v>
      </c>
      <c r="B8" s="14"/>
      <c r="C8" s="61"/>
      <c r="D8" s="62" t="s">
        <v>2</v>
      </c>
      <c r="E8" s="7" t="s">
        <v>3</v>
      </c>
      <c r="F8" s="63" t="s">
        <v>4</v>
      </c>
    </row>
    <row r="9" spans="1:6" s="100" customFormat="1" ht="15" customHeight="1" x14ac:dyDescent="0.3">
      <c r="A9" s="64" t="s">
        <v>120</v>
      </c>
      <c r="B9" s="65"/>
      <c r="C9" s="66"/>
      <c r="D9" s="92">
        <v>0</v>
      </c>
      <c r="E9" s="68">
        <v>34996.67</v>
      </c>
      <c r="F9" s="69"/>
    </row>
    <row r="10" spans="1:6" s="43" customFormat="1" ht="15" customHeight="1" x14ac:dyDescent="0.3">
      <c r="A10" s="71"/>
      <c r="B10" s="72" t="s">
        <v>121</v>
      </c>
      <c r="C10" s="73" t="s">
        <v>122</v>
      </c>
      <c r="D10" s="93">
        <v>0</v>
      </c>
      <c r="E10" s="75">
        <v>34996.67</v>
      </c>
      <c r="F10" s="76"/>
    </row>
    <row r="11" spans="1:6" s="70" customFormat="1" ht="15" customHeight="1" x14ac:dyDescent="0.3">
      <c r="A11" s="64" t="s">
        <v>143</v>
      </c>
      <c r="B11" s="65"/>
      <c r="C11" s="66"/>
      <c r="D11" s="92">
        <v>0</v>
      </c>
      <c r="E11" s="67">
        <v>30122.59</v>
      </c>
      <c r="F11" s="77"/>
    </row>
    <row r="12" spans="1:6" s="101" customFormat="1" ht="15" customHeight="1" x14ac:dyDescent="0.3">
      <c r="A12" s="71"/>
      <c r="B12" s="72" t="s">
        <v>144</v>
      </c>
      <c r="C12" s="73" t="s">
        <v>145</v>
      </c>
      <c r="D12" s="93">
        <v>0</v>
      </c>
      <c r="E12" s="75">
        <v>30122.59</v>
      </c>
      <c r="F12" s="76"/>
    </row>
    <row r="13" spans="1:6" s="70" customFormat="1" ht="15" customHeight="1" x14ac:dyDescent="0.3">
      <c r="A13" s="64" t="s">
        <v>123</v>
      </c>
      <c r="B13" s="65"/>
      <c r="C13" s="66"/>
      <c r="D13" s="92">
        <v>0</v>
      </c>
      <c r="E13" s="67">
        <v>118204.86</v>
      </c>
      <c r="F13" s="77"/>
    </row>
    <row r="14" spans="1:6" s="101" customFormat="1" ht="15" customHeight="1" x14ac:dyDescent="0.3">
      <c r="A14" s="71"/>
      <c r="B14" s="72" t="s">
        <v>124</v>
      </c>
      <c r="C14" s="73" t="s">
        <v>125</v>
      </c>
      <c r="D14" s="93">
        <v>0</v>
      </c>
      <c r="E14" s="75">
        <v>118204.86</v>
      </c>
      <c r="F14" s="76"/>
    </row>
    <row r="15" spans="1:6" s="70" customFormat="1" ht="15" customHeight="1" x14ac:dyDescent="0.3">
      <c r="A15" s="64" t="s">
        <v>191</v>
      </c>
      <c r="B15" s="65"/>
      <c r="C15" s="66"/>
      <c r="D15" s="92">
        <v>0</v>
      </c>
      <c r="E15" s="67">
        <v>411.89</v>
      </c>
      <c r="F15" s="77"/>
    </row>
    <row r="16" spans="1:6" s="101" customFormat="1" ht="15" customHeight="1" x14ac:dyDescent="0.3">
      <c r="A16" s="71"/>
      <c r="B16" s="72" t="s">
        <v>192</v>
      </c>
      <c r="C16" s="73" t="s">
        <v>193</v>
      </c>
      <c r="D16" s="93">
        <v>0</v>
      </c>
      <c r="E16" s="75">
        <v>411.89</v>
      </c>
      <c r="F16" s="76"/>
    </row>
    <row r="17" spans="1:6" s="70" customFormat="1" ht="15" customHeight="1" x14ac:dyDescent="0.3">
      <c r="A17" s="64" t="s">
        <v>126</v>
      </c>
      <c r="B17" s="65"/>
      <c r="C17" s="66"/>
      <c r="D17" s="92">
        <v>0</v>
      </c>
      <c r="E17" s="67">
        <v>8396.51</v>
      </c>
      <c r="F17" s="77"/>
    </row>
    <row r="18" spans="1:6" s="43" customFormat="1" ht="15" customHeight="1" x14ac:dyDescent="0.3">
      <c r="A18" s="83"/>
      <c r="B18" s="95" t="s">
        <v>171</v>
      </c>
      <c r="C18" s="84" t="s">
        <v>172</v>
      </c>
      <c r="D18" s="96">
        <v>0</v>
      </c>
      <c r="E18" s="85">
        <v>8396.51</v>
      </c>
      <c r="F18" s="76"/>
    </row>
    <row r="19" spans="1:6" s="70" customFormat="1" ht="15" customHeight="1" x14ac:dyDescent="0.3">
      <c r="A19" s="64" t="s">
        <v>133</v>
      </c>
      <c r="B19" s="65"/>
      <c r="C19" s="66"/>
      <c r="D19" s="92">
        <v>19386600</v>
      </c>
      <c r="E19" s="67">
        <v>8344377.0099999998</v>
      </c>
      <c r="F19" s="77">
        <v>0.43041982658124683</v>
      </c>
    </row>
    <row r="20" spans="1:6" s="43" customFormat="1" ht="15" customHeight="1" x14ac:dyDescent="0.3">
      <c r="A20" s="83"/>
      <c r="B20" s="95" t="s">
        <v>177</v>
      </c>
      <c r="C20" s="84" t="s">
        <v>178</v>
      </c>
      <c r="D20" s="96">
        <v>3365710</v>
      </c>
      <c r="E20" s="85">
        <v>4257493.16</v>
      </c>
      <c r="F20" s="76">
        <v>1.2649613781341826</v>
      </c>
    </row>
    <row r="21" spans="1:6" s="43" customFormat="1" ht="15" customHeight="1" x14ac:dyDescent="0.3">
      <c r="A21" s="83"/>
      <c r="B21" s="95" t="s">
        <v>194</v>
      </c>
      <c r="C21" s="84" t="s">
        <v>195</v>
      </c>
      <c r="D21" s="96">
        <v>16020890</v>
      </c>
      <c r="E21" s="85">
        <v>4085892.19</v>
      </c>
      <c r="F21" s="76">
        <v>0.25503528143567555</v>
      </c>
    </row>
    <row r="22" spans="1:6" s="43" customFormat="1" ht="15" customHeight="1" x14ac:dyDescent="0.3">
      <c r="A22" s="83"/>
      <c r="B22" s="95" t="s">
        <v>138</v>
      </c>
      <c r="C22" s="84" t="s">
        <v>139</v>
      </c>
      <c r="D22" s="96">
        <v>0</v>
      </c>
      <c r="E22" s="85">
        <v>991.66</v>
      </c>
      <c r="F22" s="76"/>
    </row>
    <row r="23" spans="1:6" s="70" customFormat="1" ht="15" customHeight="1" x14ac:dyDescent="0.3">
      <c r="A23" s="64" t="s">
        <v>148</v>
      </c>
      <c r="B23" s="65"/>
      <c r="C23" s="66"/>
      <c r="D23" s="92">
        <v>0</v>
      </c>
      <c r="E23" s="67">
        <v>31792.1</v>
      </c>
      <c r="F23" s="77"/>
    </row>
    <row r="24" spans="1:6" s="43" customFormat="1" ht="15" customHeight="1" x14ac:dyDescent="0.3">
      <c r="A24" s="83"/>
      <c r="B24" s="95" t="s">
        <v>149</v>
      </c>
      <c r="C24" s="84" t="s">
        <v>150</v>
      </c>
      <c r="D24" s="96">
        <v>0</v>
      </c>
      <c r="E24" s="85">
        <v>31792.1</v>
      </c>
      <c r="F24" s="76"/>
    </row>
    <row r="25" spans="1:6" s="70" customFormat="1" ht="15" customHeight="1" x14ac:dyDescent="0.3">
      <c r="A25" s="64" t="s">
        <v>151</v>
      </c>
      <c r="B25" s="65"/>
      <c r="C25" s="66"/>
      <c r="D25" s="92">
        <v>0</v>
      </c>
      <c r="E25" s="67">
        <v>21993.39</v>
      </c>
      <c r="F25" s="77"/>
    </row>
    <row r="26" spans="1:6" s="43" customFormat="1" ht="15" customHeight="1" x14ac:dyDescent="0.3">
      <c r="A26" s="83"/>
      <c r="B26" s="95" t="s">
        <v>152</v>
      </c>
      <c r="C26" s="84" t="s">
        <v>153</v>
      </c>
      <c r="D26" s="96">
        <v>0</v>
      </c>
      <c r="E26" s="85">
        <v>21993.39</v>
      </c>
      <c r="F26" s="76"/>
    </row>
    <row r="27" spans="1:6" s="70" customFormat="1" ht="15" customHeight="1" x14ac:dyDescent="0.3">
      <c r="A27" s="64" t="s">
        <v>140</v>
      </c>
      <c r="B27" s="65"/>
      <c r="C27" s="66"/>
      <c r="D27" s="92">
        <v>0</v>
      </c>
      <c r="E27" s="67">
        <v>2261111.94</v>
      </c>
      <c r="F27" s="77"/>
    </row>
    <row r="28" spans="1:6" s="43" customFormat="1" ht="15" customHeight="1" x14ac:dyDescent="0.3">
      <c r="A28" s="83"/>
      <c r="B28" s="95" t="s">
        <v>165</v>
      </c>
      <c r="C28" s="84" t="s">
        <v>166</v>
      </c>
      <c r="D28" s="96">
        <v>0</v>
      </c>
      <c r="E28" s="85">
        <v>210116.68</v>
      </c>
      <c r="F28" s="76"/>
    </row>
    <row r="29" spans="1:6" s="43" customFormat="1" ht="15" customHeight="1" x14ac:dyDescent="0.3">
      <c r="A29" s="83"/>
      <c r="B29" s="95" t="s">
        <v>141</v>
      </c>
      <c r="C29" s="84" t="s">
        <v>142</v>
      </c>
      <c r="D29" s="96">
        <v>0</v>
      </c>
      <c r="E29" s="85">
        <v>2050995.2599999998</v>
      </c>
      <c r="F29" s="76"/>
    </row>
    <row r="30" spans="1:6" ht="15" customHeight="1" x14ac:dyDescent="0.4">
      <c r="A30" s="141" t="s">
        <v>22</v>
      </c>
      <c r="B30" s="142"/>
      <c r="C30" s="143"/>
      <c r="D30" s="97">
        <v>19386600</v>
      </c>
      <c r="E30" s="19">
        <v>10851406.959999999</v>
      </c>
      <c r="F30" s="55">
        <v>0.55973749703403375</v>
      </c>
    </row>
    <row r="31" spans="1:6" s="43" customFormat="1" ht="10.15" x14ac:dyDescent="0.3">
      <c r="A31" s="43" t="s">
        <v>6</v>
      </c>
      <c r="D31" s="98"/>
      <c r="F31" s="44"/>
    </row>
  </sheetData>
  <mergeCells count="4">
    <mergeCell ref="A3:F3"/>
    <mergeCell ref="A4:F4"/>
    <mergeCell ref="A5:F5"/>
    <mergeCell ref="A30:C30"/>
  </mergeCells>
  <printOptions horizontalCentered="1"/>
  <pageMargins left="0.39370078740157483" right="0.39370078740157483" top="0.59055118110236227" bottom="0.39370078740157483" header="0" footer="0"/>
  <pageSetup paperSize="9" scale="87" fitToHeight="0" orientation="portrait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Zeros="0" workbookViewId="0">
      <selection activeCell="A8" sqref="A8"/>
    </sheetView>
  </sheetViews>
  <sheetFormatPr baseColWidth="10" defaultRowHeight="12.75" x14ac:dyDescent="0.35"/>
  <cols>
    <col min="1" max="1" width="1.73046875" customWidth="1"/>
    <col min="2" max="2" width="5.73046875" customWidth="1"/>
    <col min="3" max="3" width="60.73046875" customWidth="1"/>
    <col min="4" max="4" width="16.73046875" style="99" customWidth="1"/>
    <col min="5" max="5" width="16.73046875" customWidth="1"/>
    <col min="6" max="6" width="9.59765625" style="37" customWidth="1"/>
  </cols>
  <sheetData>
    <row r="1" spans="1:6" ht="39" customHeight="1" x14ac:dyDescent="0.35">
      <c r="A1" s="35"/>
      <c r="B1" s="1"/>
      <c r="C1" s="1"/>
      <c r="D1" s="90"/>
      <c r="E1" s="3"/>
      <c r="F1" s="58" t="s">
        <v>115</v>
      </c>
    </row>
    <row r="3" spans="1:6" s="8" customFormat="1" ht="46.5" customHeight="1" x14ac:dyDescent="0.4">
      <c r="A3" s="138" t="s">
        <v>482</v>
      </c>
      <c r="B3" s="138"/>
      <c r="C3" s="138"/>
      <c r="D3" s="138"/>
      <c r="E3" s="138"/>
      <c r="F3" s="138"/>
    </row>
    <row r="4" spans="1:6" s="8" customFormat="1" ht="16.5" customHeight="1" x14ac:dyDescent="0.4">
      <c r="A4" s="138" t="s">
        <v>53</v>
      </c>
      <c r="B4" s="138"/>
      <c r="C4" s="138"/>
      <c r="D4" s="138"/>
      <c r="E4" s="138"/>
      <c r="F4" s="138"/>
    </row>
    <row r="5" spans="1:6" s="8" customFormat="1" ht="19.5" customHeight="1" x14ac:dyDescent="0.4">
      <c r="A5" s="138" t="s">
        <v>118</v>
      </c>
      <c r="B5" s="138"/>
      <c r="C5" s="138"/>
      <c r="D5" s="138"/>
      <c r="E5" s="138"/>
      <c r="F5" s="138"/>
    </row>
    <row r="6" spans="1:6" s="8" customFormat="1" x14ac:dyDescent="0.35">
      <c r="D6" s="91"/>
      <c r="F6" s="39"/>
    </row>
    <row r="7" spans="1:6" s="8" customFormat="1" x14ac:dyDescent="0.35">
      <c r="D7" s="91"/>
      <c r="E7" s="21"/>
      <c r="F7" s="60" t="s">
        <v>0</v>
      </c>
    </row>
    <row r="8" spans="1:6" s="8" customFormat="1" ht="36" customHeight="1" x14ac:dyDescent="0.35">
      <c r="A8" s="38" t="s">
        <v>119</v>
      </c>
      <c r="B8" s="14"/>
      <c r="C8" s="61"/>
      <c r="D8" s="62" t="s">
        <v>2</v>
      </c>
      <c r="E8" s="7" t="s">
        <v>3</v>
      </c>
      <c r="F8" s="63" t="s">
        <v>4</v>
      </c>
    </row>
    <row r="9" spans="1:6" s="100" customFormat="1" ht="15" customHeight="1" x14ac:dyDescent="0.3">
      <c r="A9" s="64" t="s">
        <v>120</v>
      </c>
      <c r="B9" s="65"/>
      <c r="C9" s="66"/>
      <c r="D9" s="92">
        <v>0</v>
      </c>
      <c r="E9" s="68">
        <v>24139.68</v>
      </c>
      <c r="F9" s="69"/>
    </row>
    <row r="10" spans="1:6" s="43" customFormat="1" ht="15" customHeight="1" x14ac:dyDescent="0.3">
      <c r="A10" s="71"/>
      <c r="B10" s="72" t="s">
        <v>121</v>
      </c>
      <c r="C10" s="73" t="s">
        <v>122</v>
      </c>
      <c r="D10" s="93">
        <v>0</v>
      </c>
      <c r="E10" s="75">
        <v>24139.68</v>
      </c>
      <c r="F10" s="76"/>
    </row>
    <row r="11" spans="1:6" s="70" customFormat="1" ht="15" customHeight="1" x14ac:dyDescent="0.3">
      <c r="A11" s="78" t="s">
        <v>143</v>
      </c>
      <c r="B11" s="79"/>
      <c r="C11" s="80"/>
      <c r="D11" s="94">
        <v>0</v>
      </c>
      <c r="E11" s="82">
        <v>109128.51999999999</v>
      </c>
      <c r="F11" s="77"/>
    </row>
    <row r="12" spans="1:6" s="43" customFormat="1" ht="15" customHeight="1" x14ac:dyDescent="0.3">
      <c r="A12" s="71"/>
      <c r="B12" s="72" t="s">
        <v>144</v>
      </c>
      <c r="C12" s="73" t="s">
        <v>145</v>
      </c>
      <c r="D12" s="93">
        <v>0</v>
      </c>
      <c r="E12" s="75">
        <v>109128.51999999999</v>
      </c>
      <c r="F12" s="76"/>
    </row>
    <row r="13" spans="1:6" s="100" customFormat="1" ht="15" customHeight="1" x14ac:dyDescent="0.3">
      <c r="A13" s="64" t="s">
        <v>123</v>
      </c>
      <c r="B13" s="65"/>
      <c r="C13" s="66"/>
      <c r="D13" s="92">
        <v>0</v>
      </c>
      <c r="E13" s="67">
        <v>817070.71</v>
      </c>
      <c r="F13" s="77"/>
    </row>
    <row r="14" spans="1:6" s="43" customFormat="1" ht="15" customHeight="1" x14ac:dyDescent="0.3">
      <c r="A14" s="71"/>
      <c r="B14" s="72" t="s">
        <v>124</v>
      </c>
      <c r="C14" s="73" t="s">
        <v>125</v>
      </c>
      <c r="D14" s="93">
        <v>0</v>
      </c>
      <c r="E14" s="75">
        <v>817070.71</v>
      </c>
      <c r="F14" s="76"/>
    </row>
    <row r="15" spans="1:6" s="100" customFormat="1" ht="15" customHeight="1" x14ac:dyDescent="0.3">
      <c r="A15" s="78" t="s">
        <v>126</v>
      </c>
      <c r="B15" s="65"/>
      <c r="C15" s="66"/>
      <c r="D15" s="92">
        <v>0</v>
      </c>
      <c r="E15" s="67">
        <v>36016.870000000003</v>
      </c>
      <c r="F15" s="77"/>
    </row>
    <row r="16" spans="1:6" s="43" customFormat="1" ht="15" customHeight="1" x14ac:dyDescent="0.3">
      <c r="A16" s="71"/>
      <c r="B16" s="72" t="s">
        <v>127</v>
      </c>
      <c r="C16" s="73" t="s">
        <v>128</v>
      </c>
      <c r="D16" s="93">
        <v>0</v>
      </c>
      <c r="E16" s="75">
        <v>20982.86</v>
      </c>
      <c r="F16" s="76"/>
    </row>
    <row r="17" spans="1:6" s="101" customFormat="1" ht="15" customHeight="1" x14ac:dyDescent="0.3">
      <c r="A17" s="83"/>
      <c r="B17" s="95" t="s">
        <v>129</v>
      </c>
      <c r="C17" s="84" t="s">
        <v>130</v>
      </c>
      <c r="D17" s="96">
        <v>0</v>
      </c>
      <c r="E17" s="85">
        <v>15034.01</v>
      </c>
      <c r="F17" s="76"/>
    </row>
    <row r="18" spans="1:6" s="100" customFormat="1" ht="15" customHeight="1" x14ac:dyDescent="0.3">
      <c r="A18" s="64" t="s">
        <v>156</v>
      </c>
      <c r="B18" s="65"/>
      <c r="C18" s="66"/>
      <c r="D18" s="92">
        <v>0</v>
      </c>
      <c r="E18" s="67">
        <v>516267.24</v>
      </c>
      <c r="F18" s="77"/>
    </row>
    <row r="19" spans="1:6" s="101" customFormat="1" ht="15" customHeight="1" x14ac:dyDescent="0.3">
      <c r="A19" s="83"/>
      <c r="B19" s="95" t="s">
        <v>157</v>
      </c>
      <c r="C19" s="84" t="s">
        <v>158</v>
      </c>
      <c r="D19" s="96">
        <v>0</v>
      </c>
      <c r="E19" s="85">
        <v>516267.24</v>
      </c>
      <c r="F19" s="76"/>
    </row>
    <row r="20" spans="1:6" s="100" customFormat="1" ht="15" customHeight="1" x14ac:dyDescent="0.3">
      <c r="A20" s="64" t="s">
        <v>196</v>
      </c>
      <c r="B20" s="65"/>
      <c r="C20" s="66"/>
      <c r="D20" s="92">
        <v>0</v>
      </c>
      <c r="E20" s="67">
        <v>10522.23</v>
      </c>
      <c r="F20" s="77"/>
    </row>
    <row r="21" spans="1:6" s="101" customFormat="1" ht="15" customHeight="1" x14ac:dyDescent="0.3">
      <c r="A21" s="83"/>
      <c r="B21" s="95" t="s">
        <v>197</v>
      </c>
      <c r="C21" s="84" t="s">
        <v>198</v>
      </c>
      <c r="D21" s="96">
        <v>0</v>
      </c>
      <c r="E21" s="85">
        <v>10522.23</v>
      </c>
      <c r="F21" s="76"/>
    </row>
    <row r="22" spans="1:6" s="100" customFormat="1" ht="15" customHeight="1" x14ac:dyDescent="0.3">
      <c r="A22" s="64" t="s">
        <v>133</v>
      </c>
      <c r="B22" s="65"/>
      <c r="C22" s="66"/>
      <c r="D22" s="92">
        <v>12123860</v>
      </c>
      <c r="E22" s="67">
        <v>4095590.3600000003</v>
      </c>
      <c r="F22" s="77">
        <v>0.33781240957912745</v>
      </c>
    </row>
    <row r="23" spans="1:6" s="101" customFormat="1" ht="15" customHeight="1" x14ac:dyDescent="0.3">
      <c r="A23" s="83"/>
      <c r="B23" s="95" t="s">
        <v>136</v>
      </c>
      <c r="C23" s="84" t="s">
        <v>137</v>
      </c>
      <c r="D23" s="96">
        <v>0</v>
      </c>
      <c r="E23" s="85">
        <v>359.2</v>
      </c>
      <c r="F23" s="76"/>
    </row>
    <row r="24" spans="1:6" s="101" customFormat="1" ht="15" customHeight="1" x14ac:dyDescent="0.3">
      <c r="A24" s="83"/>
      <c r="B24" s="95" t="s">
        <v>146</v>
      </c>
      <c r="C24" s="84" t="s">
        <v>147</v>
      </c>
      <c r="D24" s="96">
        <v>2110030</v>
      </c>
      <c r="E24" s="85">
        <v>3275348.98</v>
      </c>
      <c r="F24" s="76">
        <v>1.5522760245114999</v>
      </c>
    </row>
    <row r="25" spans="1:6" s="101" customFormat="1" ht="15" customHeight="1" x14ac:dyDescent="0.3">
      <c r="A25" s="83"/>
      <c r="B25" s="95" t="s">
        <v>177</v>
      </c>
      <c r="C25" s="84" t="s">
        <v>178</v>
      </c>
      <c r="D25" s="96">
        <v>0</v>
      </c>
      <c r="E25" s="85">
        <v>331013.90000000002</v>
      </c>
      <c r="F25" s="76"/>
    </row>
    <row r="26" spans="1:6" s="101" customFormat="1" ht="15" customHeight="1" x14ac:dyDescent="0.3">
      <c r="A26" s="83"/>
      <c r="B26" s="95" t="s">
        <v>194</v>
      </c>
      <c r="C26" s="84" t="s">
        <v>195</v>
      </c>
      <c r="D26" s="96">
        <v>10013830</v>
      </c>
      <c r="E26" s="85">
        <v>434174.58</v>
      </c>
      <c r="F26" s="76">
        <v>4.3357494584988963E-2</v>
      </c>
    </row>
    <row r="27" spans="1:6" s="101" customFormat="1" ht="15" customHeight="1" x14ac:dyDescent="0.3">
      <c r="A27" s="83"/>
      <c r="B27" s="95" t="s">
        <v>138</v>
      </c>
      <c r="C27" s="84" t="s">
        <v>139</v>
      </c>
      <c r="D27" s="96">
        <v>0</v>
      </c>
      <c r="E27" s="85">
        <v>54693.700000000004</v>
      </c>
      <c r="F27" s="76"/>
    </row>
    <row r="28" spans="1:6" s="100" customFormat="1" ht="15" customHeight="1" x14ac:dyDescent="0.3">
      <c r="A28" s="64" t="s">
        <v>148</v>
      </c>
      <c r="B28" s="65"/>
      <c r="C28" s="66"/>
      <c r="D28" s="92">
        <v>4520000</v>
      </c>
      <c r="E28" s="67">
        <v>673606.96000000008</v>
      </c>
      <c r="F28" s="77">
        <v>0.14902808849557525</v>
      </c>
    </row>
    <row r="29" spans="1:6" s="101" customFormat="1" ht="15" customHeight="1" x14ac:dyDescent="0.3">
      <c r="A29" s="83"/>
      <c r="B29" s="95" t="s">
        <v>149</v>
      </c>
      <c r="C29" s="84" t="s">
        <v>150</v>
      </c>
      <c r="D29" s="96">
        <v>4520000</v>
      </c>
      <c r="E29" s="85">
        <v>673606.96000000008</v>
      </c>
      <c r="F29" s="76">
        <v>0.14902808849557525</v>
      </c>
    </row>
    <row r="30" spans="1:6" s="100" customFormat="1" ht="15" customHeight="1" x14ac:dyDescent="0.3">
      <c r="A30" s="64" t="s">
        <v>151</v>
      </c>
      <c r="B30" s="65"/>
      <c r="C30" s="66"/>
      <c r="D30" s="92">
        <v>0</v>
      </c>
      <c r="E30" s="67">
        <v>244.59</v>
      </c>
      <c r="F30" s="77"/>
    </row>
    <row r="31" spans="1:6" s="101" customFormat="1" ht="15" customHeight="1" x14ac:dyDescent="0.3">
      <c r="A31" s="83"/>
      <c r="B31" s="95" t="s">
        <v>152</v>
      </c>
      <c r="C31" s="84" t="s">
        <v>153</v>
      </c>
      <c r="D31" s="96">
        <v>0</v>
      </c>
      <c r="E31" s="85">
        <v>244.59</v>
      </c>
      <c r="F31" s="76"/>
    </row>
    <row r="32" spans="1:6" s="100" customFormat="1" ht="15" customHeight="1" x14ac:dyDescent="0.3">
      <c r="A32" s="64" t="s">
        <v>140</v>
      </c>
      <c r="B32" s="65"/>
      <c r="C32" s="66"/>
      <c r="D32" s="92">
        <v>0</v>
      </c>
      <c r="E32" s="67">
        <v>12983166.300000001</v>
      </c>
      <c r="F32" s="77"/>
    </row>
    <row r="33" spans="1:6" s="101" customFormat="1" ht="15" customHeight="1" x14ac:dyDescent="0.3">
      <c r="A33" s="83"/>
      <c r="B33" s="95" t="s">
        <v>141</v>
      </c>
      <c r="C33" s="84" t="s">
        <v>142</v>
      </c>
      <c r="D33" s="96">
        <v>0</v>
      </c>
      <c r="E33" s="85">
        <v>12983166.300000001</v>
      </c>
      <c r="F33" s="76"/>
    </row>
    <row r="34" spans="1:6" s="8" customFormat="1" ht="15" customHeight="1" x14ac:dyDescent="0.4">
      <c r="A34" s="141" t="s">
        <v>22</v>
      </c>
      <c r="B34" s="142"/>
      <c r="C34" s="143"/>
      <c r="D34" s="97">
        <v>16643860</v>
      </c>
      <c r="E34" s="19">
        <v>19265753.460000001</v>
      </c>
      <c r="F34" s="55">
        <v>1.1575291705169355</v>
      </c>
    </row>
    <row r="35" spans="1:6" s="43" customFormat="1" ht="10.15" x14ac:dyDescent="0.3">
      <c r="A35" s="43" t="s">
        <v>6</v>
      </c>
      <c r="D35" s="98"/>
      <c r="E35" s="89"/>
      <c r="F35" s="44"/>
    </row>
    <row r="36" spans="1:6" x14ac:dyDescent="0.35">
      <c r="E36" s="22"/>
    </row>
    <row r="38" spans="1:6" x14ac:dyDescent="0.35">
      <c r="E38" s="22"/>
    </row>
  </sheetData>
  <mergeCells count="4">
    <mergeCell ref="A3:F3"/>
    <mergeCell ref="A4:F4"/>
    <mergeCell ref="A5:F5"/>
    <mergeCell ref="A34:C34"/>
  </mergeCells>
  <printOptions horizontalCentered="1"/>
  <pageMargins left="0.39370078740157483" right="0.39370078740157483" top="0.59055118110236227" bottom="0.39370078740157483" header="0" footer="0"/>
  <pageSetup paperSize="9" scale="87" fitToHeight="0" orientation="portrait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Zeros="0" workbookViewId="0">
      <selection activeCell="A8" sqref="A8"/>
    </sheetView>
  </sheetViews>
  <sheetFormatPr baseColWidth="10" defaultRowHeight="12.75" x14ac:dyDescent="0.35"/>
  <cols>
    <col min="1" max="1" width="1.73046875" customWidth="1"/>
    <col min="2" max="2" width="5.73046875" customWidth="1"/>
    <col min="3" max="3" width="60.73046875" customWidth="1"/>
    <col min="4" max="4" width="16.73046875" style="99" customWidth="1"/>
    <col min="5" max="5" width="16.73046875" customWidth="1"/>
    <col min="6" max="6" width="9.59765625" style="37" customWidth="1"/>
  </cols>
  <sheetData>
    <row r="1" spans="1:6" ht="39" customHeight="1" x14ac:dyDescent="0.35">
      <c r="A1" s="35"/>
      <c r="B1" s="1"/>
      <c r="C1" s="1"/>
      <c r="D1" s="90"/>
      <c r="E1" s="3"/>
      <c r="F1" s="58" t="s">
        <v>115</v>
      </c>
    </row>
    <row r="3" spans="1:6" s="8" customFormat="1" ht="46.5" customHeight="1" x14ac:dyDescent="0.4">
      <c r="A3" s="138" t="s">
        <v>482</v>
      </c>
      <c r="B3" s="138"/>
      <c r="C3" s="138"/>
      <c r="D3" s="138"/>
      <c r="E3" s="138"/>
      <c r="F3" s="138"/>
    </row>
    <row r="4" spans="1:6" s="8" customFormat="1" ht="16.5" customHeight="1" x14ac:dyDescent="0.4">
      <c r="A4" s="138" t="s">
        <v>113</v>
      </c>
      <c r="B4" s="138"/>
      <c r="C4" s="138"/>
      <c r="D4" s="138"/>
      <c r="E4" s="138"/>
      <c r="F4" s="138"/>
    </row>
    <row r="5" spans="1:6" s="8" customFormat="1" ht="19.5" customHeight="1" x14ac:dyDescent="0.4">
      <c r="A5" s="138" t="s">
        <v>118</v>
      </c>
      <c r="B5" s="138"/>
      <c r="C5" s="138"/>
      <c r="D5" s="138"/>
      <c r="E5" s="138"/>
      <c r="F5" s="138"/>
    </row>
    <row r="6" spans="1:6" s="8" customFormat="1" x14ac:dyDescent="0.35">
      <c r="D6" s="91"/>
      <c r="F6" s="39"/>
    </row>
    <row r="7" spans="1:6" s="8" customFormat="1" x14ac:dyDescent="0.35">
      <c r="D7" s="91"/>
      <c r="E7" s="21"/>
      <c r="F7" s="60" t="s">
        <v>0</v>
      </c>
    </row>
    <row r="8" spans="1:6" s="8" customFormat="1" ht="36" customHeight="1" x14ac:dyDescent="0.35">
      <c r="A8" s="38" t="s">
        <v>119</v>
      </c>
      <c r="B8" s="14"/>
      <c r="C8" s="61"/>
      <c r="D8" s="62" t="s">
        <v>2</v>
      </c>
      <c r="E8" s="7" t="s">
        <v>3</v>
      </c>
      <c r="F8" s="63" t="s">
        <v>4</v>
      </c>
    </row>
    <row r="9" spans="1:6" s="100" customFormat="1" ht="15" customHeight="1" x14ac:dyDescent="0.3">
      <c r="A9" s="64" t="s">
        <v>120</v>
      </c>
      <c r="B9" s="65"/>
      <c r="C9" s="66"/>
      <c r="D9" s="92">
        <v>0</v>
      </c>
      <c r="E9" s="68">
        <v>3613.77</v>
      </c>
      <c r="F9" s="69"/>
    </row>
    <row r="10" spans="1:6" s="43" customFormat="1" ht="15" customHeight="1" x14ac:dyDescent="0.3">
      <c r="A10" s="71"/>
      <c r="B10" s="72" t="s">
        <v>121</v>
      </c>
      <c r="C10" s="73" t="s">
        <v>122</v>
      </c>
      <c r="D10" s="93">
        <v>0</v>
      </c>
      <c r="E10" s="75">
        <v>3613.77</v>
      </c>
      <c r="F10" s="76"/>
    </row>
    <row r="11" spans="1:6" s="43" customFormat="1" ht="15" customHeight="1" x14ac:dyDescent="0.3">
      <c r="A11" s="64" t="s">
        <v>123</v>
      </c>
      <c r="B11" s="65"/>
      <c r="C11" s="66"/>
      <c r="D11" s="92">
        <v>0</v>
      </c>
      <c r="E11" s="67">
        <v>1279356.46</v>
      </c>
      <c r="F11" s="76"/>
    </row>
    <row r="12" spans="1:6" s="100" customFormat="1" ht="15" customHeight="1" x14ac:dyDescent="0.3">
      <c r="A12" s="71"/>
      <c r="B12" s="72" t="s">
        <v>124</v>
      </c>
      <c r="C12" s="73" t="s">
        <v>125</v>
      </c>
      <c r="D12" s="93">
        <v>0</v>
      </c>
      <c r="E12" s="75">
        <v>1279356.46</v>
      </c>
      <c r="F12" s="77"/>
    </row>
    <row r="13" spans="1:6" s="43" customFormat="1" ht="15" customHeight="1" x14ac:dyDescent="0.3">
      <c r="A13" s="64" t="s">
        <v>156</v>
      </c>
      <c r="B13" s="65"/>
      <c r="C13" s="66"/>
      <c r="D13" s="92">
        <v>0</v>
      </c>
      <c r="E13" s="67">
        <v>171426.06</v>
      </c>
      <c r="F13" s="76"/>
    </row>
    <row r="14" spans="1:6" s="101" customFormat="1" ht="15" customHeight="1" x14ac:dyDescent="0.3">
      <c r="A14" s="71"/>
      <c r="B14" s="72" t="s">
        <v>157</v>
      </c>
      <c r="C14" s="73" t="s">
        <v>158</v>
      </c>
      <c r="D14" s="93">
        <v>0</v>
      </c>
      <c r="E14" s="75">
        <v>171426.06</v>
      </c>
      <c r="F14" s="76"/>
    </row>
    <row r="15" spans="1:6" s="70" customFormat="1" ht="15" customHeight="1" x14ac:dyDescent="0.3">
      <c r="A15" s="64" t="s">
        <v>133</v>
      </c>
      <c r="B15" s="65"/>
      <c r="C15" s="66"/>
      <c r="D15" s="92">
        <v>1791500</v>
      </c>
      <c r="E15" s="67">
        <v>5410596.6400000006</v>
      </c>
      <c r="F15" s="77">
        <v>3.0201488361708071</v>
      </c>
    </row>
    <row r="16" spans="1:6" s="101" customFormat="1" ht="15" customHeight="1" x14ac:dyDescent="0.3">
      <c r="A16" s="71"/>
      <c r="B16" s="72" t="s">
        <v>136</v>
      </c>
      <c r="C16" s="73" t="s">
        <v>137</v>
      </c>
      <c r="D16" s="93">
        <v>1791500</v>
      </c>
      <c r="E16" s="75">
        <v>5133545.3000000007</v>
      </c>
      <c r="F16" s="76">
        <v>2.8655011442924927</v>
      </c>
    </row>
    <row r="17" spans="1:6" s="101" customFormat="1" ht="15" customHeight="1" x14ac:dyDescent="0.3">
      <c r="A17" s="71"/>
      <c r="B17" s="72" t="s">
        <v>146</v>
      </c>
      <c r="C17" s="73" t="s">
        <v>147</v>
      </c>
      <c r="D17" s="93">
        <v>0</v>
      </c>
      <c r="E17" s="75">
        <v>259919.38</v>
      </c>
      <c r="F17" s="76"/>
    </row>
    <row r="18" spans="1:6" s="101" customFormat="1" ht="15" customHeight="1" x14ac:dyDescent="0.3">
      <c r="A18" s="71"/>
      <c r="B18" s="72" t="s">
        <v>199</v>
      </c>
      <c r="C18" s="73" t="s">
        <v>200</v>
      </c>
      <c r="D18" s="93">
        <v>0</v>
      </c>
      <c r="E18" s="75">
        <v>8933.7900000000009</v>
      </c>
      <c r="F18" s="76"/>
    </row>
    <row r="19" spans="1:6" s="101" customFormat="1" ht="15" customHeight="1" x14ac:dyDescent="0.3">
      <c r="A19" s="71"/>
      <c r="B19" s="72" t="s">
        <v>138</v>
      </c>
      <c r="C19" s="73" t="s">
        <v>139</v>
      </c>
      <c r="D19" s="93">
        <v>0</v>
      </c>
      <c r="E19" s="75">
        <v>8198.17</v>
      </c>
      <c r="F19" s="76"/>
    </row>
    <row r="20" spans="1:6" s="100" customFormat="1" ht="15" customHeight="1" x14ac:dyDescent="0.3">
      <c r="A20" s="78" t="s">
        <v>148</v>
      </c>
      <c r="B20" s="79"/>
      <c r="C20" s="80"/>
      <c r="D20" s="94">
        <v>50000</v>
      </c>
      <c r="E20" s="82">
        <v>32150.87</v>
      </c>
      <c r="F20" s="77">
        <v>0.64301739999999996</v>
      </c>
    </row>
    <row r="21" spans="1:6" s="101" customFormat="1" ht="15" customHeight="1" x14ac:dyDescent="0.3">
      <c r="A21" s="71"/>
      <c r="B21" s="72" t="s">
        <v>149</v>
      </c>
      <c r="C21" s="73" t="s">
        <v>150</v>
      </c>
      <c r="D21" s="93">
        <v>50000</v>
      </c>
      <c r="E21" s="75">
        <v>32150.87</v>
      </c>
      <c r="F21" s="76">
        <v>0.64301739999999996</v>
      </c>
    </row>
    <row r="22" spans="1:6" s="100" customFormat="1" ht="15" customHeight="1" x14ac:dyDescent="0.3">
      <c r="A22" s="78" t="s">
        <v>140</v>
      </c>
      <c r="B22" s="79"/>
      <c r="C22" s="80"/>
      <c r="D22" s="94">
        <v>0</v>
      </c>
      <c r="E22" s="82">
        <v>4426568.63</v>
      </c>
      <c r="F22" s="77"/>
    </row>
    <row r="23" spans="1:6" s="101" customFormat="1" ht="15" customHeight="1" x14ac:dyDescent="0.3">
      <c r="A23" s="71"/>
      <c r="B23" s="72" t="s">
        <v>183</v>
      </c>
      <c r="C23" s="73" t="s">
        <v>184</v>
      </c>
      <c r="D23" s="93">
        <v>0</v>
      </c>
      <c r="E23" s="75">
        <v>2241.12</v>
      </c>
      <c r="F23" s="76"/>
    </row>
    <row r="24" spans="1:6" s="101" customFormat="1" ht="15" customHeight="1" x14ac:dyDescent="0.3">
      <c r="A24" s="71"/>
      <c r="B24" s="72" t="s">
        <v>141</v>
      </c>
      <c r="C24" s="73" t="s">
        <v>142</v>
      </c>
      <c r="D24" s="93">
        <v>0</v>
      </c>
      <c r="E24" s="75">
        <v>4424327.51</v>
      </c>
      <c r="F24" s="76"/>
    </row>
    <row r="25" spans="1:6" s="8" customFormat="1" ht="15" customHeight="1" x14ac:dyDescent="0.4">
      <c r="A25" s="141" t="s">
        <v>22</v>
      </c>
      <c r="B25" s="142"/>
      <c r="C25" s="143"/>
      <c r="D25" s="97">
        <v>1841500</v>
      </c>
      <c r="E25" s="19">
        <v>11323712.43</v>
      </c>
      <c r="F25" s="55">
        <v>6.1491786206896553</v>
      </c>
    </row>
    <row r="26" spans="1:6" s="43" customFormat="1" ht="10.15" x14ac:dyDescent="0.3">
      <c r="A26" s="43" t="s">
        <v>6</v>
      </c>
      <c r="D26" s="98"/>
      <c r="F26" s="44"/>
    </row>
  </sheetData>
  <mergeCells count="4">
    <mergeCell ref="A3:F3"/>
    <mergeCell ref="A4:F4"/>
    <mergeCell ref="A5:F5"/>
    <mergeCell ref="A25:C25"/>
  </mergeCells>
  <printOptions horizontalCentered="1"/>
  <pageMargins left="0.39370078740157483" right="0.39370078740157483" top="0.59055118110236227" bottom="0.39370078740157483" header="0" footer="0"/>
  <pageSetup paperSize="9" scale="87" fitToHeight="0" orientation="portrait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Zeros="0" workbookViewId="0">
      <selection activeCell="A8" sqref="A8"/>
    </sheetView>
  </sheetViews>
  <sheetFormatPr baseColWidth="10" defaultRowHeight="12.75" x14ac:dyDescent="0.35"/>
  <cols>
    <col min="1" max="1" width="1.73046875" customWidth="1"/>
    <col min="2" max="2" width="5.73046875" customWidth="1"/>
    <col min="3" max="3" width="60.73046875" customWidth="1"/>
    <col min="4" max="4" width="16.73046875" style="99" customWidth="1"/>
    <col min="5" max="5" width="16.73046875" customWidth="1"/>
    <col min="6" max="6" width="9.59765625" style="37" customWidth="1"/>
  </cols>
  <sheetData>
    <row r="1" spans="1:6" ht="39" customHeight="1" x14ac:dyDescent="0.35">
      <c r="A1" s="35"/>
      <c r="B1" s="1"/>
      <c r="C1" s="1"/>
      <c r="D1" s="90"/>
      <c r="E1" s="3"/>
      <c r="F1" s="58" t="s">
        <v>115</v>
      </c>
    </row>
    <row r="3" spans="1:6" s="8" customFormat="1" ht="46.5" customHeight="1" x14ac:dyDescent="0.4">
      <c r="A3" s="138" t="s">
        <v>482</v>
      </c>
      <c r="B3" s="138"/>
      <c r="C3" s="138"/>
      <c r="D3" s="138"/>
      <c r="E3" s="138"/>
      <c r="F3" s="138"/>
    </row>
    <row r="4" spans="1:6" s="8" customFormat="1" ht="16.5" customHeight="1" x14ac:dyDescent="0.4">
      <c r="A4" s="138" t="s">
        <v>21</v>
      </c>
      <c r="B4" s="138"/>
      <c r="C4" s="138"/>
      <c r="D4" s="138"/>
      <c r="E4" s="138"/>
      <c r="F4" s="138"/>
    </row>
    <row r="5" spans="1:6" s="8" customFormat="1" ht="19.5" customHeight="1" x14ac:dyDescent="0.4">
      <c r="A5" s="138" t="s">
        <v>118</v>
      </c>
      <c r="B5" s="138"/>
      <c r="C5" s="138"/>
      <c r="D5" s="138"/>
      <c r="E5" s="138"/>
      <c r="F5" s="138"/>
    </row>
    <row r="6" spans="1:6" s="8" customFormat="1" x14ac:dyDescent="0.35">
      <c r="D6" s="91"/>
      <c r="F6" s="39"/>
    </row>
    <row r="7" spans="1:6" s="8" customFormat="1" x14ac:dyDescent="0.35">
      <c r="D7" s="91"/>
      <c r="E7" s="21"/>
      <c r="F7" s="60" t="s">
        <v>0</v>
      </c>
    </row>
    <row r="8" spans="1:6" s="8" customFormat="1" ht="36" customHeight="1" x14ac:dyDescent="0.35">
      <c r="A8" s="38" t="s">
        <v>119</v>
      </c>
      <c r="B8" s="14"/>
      <c r="C8" s="61"/>
      <c r="D8" s="62" t="s">
        <v>2</v>
      </c>
      <c r="E8" s="7" t="s">
        <v>3</v>
      </c>
      <c r="F8" s="63" t="s">
        <v>4</v>
      </c>
    </row>
    <row r="9" spans="1:6" s="100" customFormat="1" ht="15" customHeight="1" x14ac:dyDescent="0.3">
      <c r="A9" s="64" t="s">
        <v>120</v>
      </c>
      <c r="B9" s="65"/>
      <c r="C9" s="66"/>
      <c r="D9" s="92">
        <v>0</v>
      </c>
      <c r="E9" s="102">
        <v>129837.81</v>
      </c>
      <c r="F9" s="69"/>
    </row>
    <row r="10" spans="1:6" s="43" customFormat="1" ht="15" customHeight="1" x14ac:dyDescent="0.3">
      <c r="A10" s="71"/>
      <c r="B10" s="72" t="s">
        <v>121</v>
      </c>
      <c r="C10" s="73" t="s">
        <v>122</v>
      </c>
      <c r="D10" s="93">
        <v>0</v>
      </c>
      <c r="E10" s="103">
        <v>129837.81</v>
      </c>
      <c r="F10" s="76"/>
    </row>
    <row r="11" spans="1:6" s="70" customFormat="1" ht="15" customHeight="1" x14ac:dyDescent="0.3">
      <c r="A11" s="78" t="s">
        <v>143</v>
      </c>
      <c r="B11" s="79"/>
      <c r="C11" s="80"/>
      <c r="D11" s="94">
        <v>0</v>
      </c>
      <c r="E11" s="105">
        <v>194669.75</v>
      </c>
      <c r="F11" s="77"/>
    </row>
    <row r="12" spans="1:6" s="43" customFormat="1" ht="15" customHeight="1" x14ac:dyDescent="0.3">
      <c r="A12" s="83"/>
      <c r="B12" s="95" t="s">
        <v>144</v>
      </c>
      <c r="C12" s="84" t="s">
        <v>145</v>
      </c>
      <c r="D12" s="96">
        <v>0</v>
      </c>
      <c r="E12" s="104">
        <v>194669.75</v>
      </c>
      <c r="F12" s="76"/>
    </row>
    <row r="13" spans="1:6" s="70" customFormat="1" ht="15" customHeight="1" x14ac:dyDescent="0.3">
      <c r="A13" s="78" t="s">
        <v>123</v>
      </c>
      <c r="B13" s="79"/>
      <c r="C13" s="80"/>
      <c r="D13" s="94">
        <v>0</v>
      </c>
      <c r="E13" s="105">
        <v>439562.11</v>
      </c>
      <c r="F13" s="77"/>
    </row>
    <row r="14" spans="1:6" s="70" customFormat="1" ht="15" customHeight="1" x14ac:dyDescent="0.3">
      <c r="A14" s="64"/>
      <c r="B14" s="95" t="s">
        <v>124</v>
      </c>
      <c r="C14" s="84" t="s">
        <v>125</v>
      </c>
      <c r="D14" s="96">
        <v>0</v>
      </c>
      <c r="E14" s="104">
        <v>439562.11</v>
      </c>
      <c r="F14" s="77"/>
    </row>
    <row r="15" spans="1:6" s="43" customFormat="1" ht="15" customHeight="1" x14ac:dyDescent="0.3">
      <c r="A15" s="78" t="s">
        <v>191</v>
      </c>
      <c r="B15" s="79"/>
      <c r="C15" s="80"/>
      <c r="D15" s="94">
        <v>4566000</v>
      </c>
      <c r="E15" s="105">
        <v>544647.52</v>
      </c>
      <c r="F15" s="77">
        <v>0.11928329391151993</v>
      </c>
    </row>
    <row r="16" spans="1:6" s="43" customFormat="1" ht="15" customHeight="1" x14ac:dyDescent="0.3">
      <c r="A16" s="83"/>
      <c r="B16" s="95" t="s">
        <v>192</v>
      </c>
      <c r="C16" s="84" t="s">
        <v>193</v>
      </c>
      <c r="D16" s="96">
        <v>4566000</v>
      </c>
      <c r="E16" s="104">
        <v>544647.52</v>
      </c>
      <c r="F16" s="76">
        <v>0.11928329391151993</v>
      </c>
    </row>
    <row r="17" spans="1:6" s="70" customFormat="1" ht="15" customHeight="1" x14ac:dyDescent="0.3">
      <c r="A17" s="78" t="s">
        <v>156</v>
      </c>
      <c r="B17" s="79"/>
      <c r="C17" s="80"/>
      <c r="D17" s="94">
        <v>0</v>
      </c>
      <c r="E17" s="105">
        <v>355703.74</v>
      </c>
      <c r="F17" s="77"/>
    </row>
    <row r="18" spans="1:6" s="43" customFormat="1" ht="15" customHeight="1" x14ac:dyDescent="0.3">
      <c r="A18" s="83"/>
      <c r="B18" s="95" t="s">
        <v>157</v>
      </c>
      <c r="C18" s="84" t="s">
        <v>158</v>
      </c>
      <c r="D18" s="96">
        <v>0</v>
      </c>
      <c r="E18" s="104">
        <v>355703.74</v>
      </c>
      <c r="F18" s="76"/>
    </row>
    <row r="19" spans="1:6" s="70" customFormat="1" ht="15" customHeight="1" x14ac:dyDescent="0.3">
      <c r="A19" s="78" t="s">
        <v>133</v>
      </c>
      <c r="B19" s="79"/>
      <c r="C19" s="80"/>
      <c r="D19" s="94">
        <v>6747150</v>
      </c>
      <c r="E19" s="105">
        <v>5478263.3699999992</v>
      </c>
      <c r="F19" s="77">
        <v>0.81193739134301168</v>
      </c>
    </row>
    <row r="20" spans="1:6" s="43" customFormat="1" ht="15" customHeight="1" x14ac:dyDescent="0.3">
      <c r="A20" s="83"/>
      <c r="B20" s="95" t="s">
        <v>159</v>
      </c>
      <c r="C20" s="84" t="s">
        <v>160</v>
      </c>
      <c r="D20" s="96">
        <v>0</v>
      </c>
      <c r="E20" s="104">
        <v>945734.37</v>
      </c>
      <c r="F20" s="76"/>
    </row>
    <row r="21" spans="1:6" s="43" customFormat="1" ht="15" customHeight="1" x14ac:dyDescent="0.3">
      <c r="A21" s="71"/>
      <c r="B21" s="72" t="s">
        <v>136</v>
      </c>
      <c r="C21" s="73" t="s">
        <v>137</v>
      </c>
      <c r="D21" s="93">
        <v>0</v>
      </c>
      <c r="E21" s="103">
        <v>342.8</v>
      </c>
      <c r="F21" s="76"/>
    </row>
    <row r="22" spans="1:6" s="43" customFormat="1" ht="15" customHeight="1" x14ac:dyDescent="0.3">
      <c r="A22" s="71"/>
      <c r="B22" s="72" t="s">
        <v>175</v>
      </c>
      <c r="C22" s="73" t="s">
        <v>176</v>
      </c>
      <c r="D22" s="93">
        <v>0</v>
      </c>
      <c r="E22" s="103">
        <v>1212188.8500000001</v>
      </c>
      <c r="F22" s="76"/>
    </row>
    <row r="23" spans="1:6" s="43" customFormat="1" ht="15" customHeight="1" x14ac:dyDescent="0.3">
      <c r="A23" s="71"/>
      <c r="B23" s="72" t="s">
        <v>146</v>
      </c>
      <c r="C23" s="73" t="s">
        <v>147</v>
      </c>
      <c r="D23" s="93">
        <v>0</v>
      </c>
      <c r="E23" s="103">
        <v>983320.51</v>
      </c>
      <c r="F23" s="76"/>
    </row>
    <row r="24" spans="1:6" s="43" customFormat="1" ht="15" customHeight="1" x14ac:dyDescent="0.3">
      <c r="A24" s="71"/>
      <c r="B24" s="72" t="s">
        <v>177</v>
      </c>
      <c r="C24" s="73" t="s">
        <v>178</v>
      </c>
      <c r="D24" s="93">
        <v>1100000</v>
      </c>
      <c r="E24" s="103">
        <v>110453.05</v>
      </c>
      <c r="F24" s="76">
        <v>0.10041186363636363</v>
      </c>
    </row>
    <row r="25" spans="1:6" s="43" customFormat="1" ht="15" customHeight="1" x14ac:dyDescent="0.3">
      <c r="A25" s="71"/>
      <c r="B25" s="72" t="s">
        <v>199</v>
      </c>
      <c r="C25" s="73" t="s">
        <v>200</v>
      </c>
      <c r="D25" s="93">
        <v>2559180</v>
      </c>
      <c r="E25" s="103">
        <v>2161781.5299999998</v>
      </c>
      <c r="F25" s="76">
        <v>0.84471648340484051</v>
      </c>
    </row>
    <row r="26" spans="1:6" s="43" customFormat="1" ht="15" customHeight="1" x14ac:dyDescent="0.3">
      <c r="A26" s="71"/>
      <c r="B26" s="72" t="s">
        <v>194</v>
      </c>
      <c r="C26" s="73" t="s">
        <v>195</v>
      </c>
      <c r="D26" s="93">
        <v>3087970</v>
      </c>
      <c r="E26" s="103">
        <v>49756.79</v>
      </c>
      <c r="F26" s="76">
        <v>1.6113106668782403E-2</v>
      </c>
    </row>
    <row r="27" spans="1:6" s="43" customFormat="1" ht="15" customHeight="1" x14ac:dyDescent="0.3">
      <c r="A27" s="71"/>
      <c r="B27" s="72" t="s">
        <v>138</v>
      </c>
      <c r="C27" s="73" t="s">
        <v>139</v>
      </c>
      <c r="D27" s="93">
        <v>0</v>
      </c>
      <c r="E27" s="103">
        <v>14685.47</v>
      </c>
      <c r="F27" s="76"/>
    </row>
    <row r="28" spans="1:6" s="70" customFormat="1" ht="15" customHeight="1" x14ac:dyDescent="0.3">
      <c r="A28" s="78" t="s">
        <v>148</v>
      </c>
      <c r="B28" s="79"/>
      <c r="C28" s="80"/>
      <c r="D28" s="94">
        <v>1245060</v>
      </c>
      <c r="E28" s="105">
        <v>878659.8899999999</v>
      </c>
      <c r="F28" s="77">
        <v>0.70571690520938746</v>
      </c>
    </row>
    <row r="29" spans="1:6" s="43" customFormat="1" ht="15" customHeight="1" x14ac:dyDescent="0.3">
      <c r="A29" s="71"/>
      <c r="B29" s="72" t="s">
        <v>149</v>
      </c>
      <c r="C29" s="73" t="s">
        <v>150</v>
      </c>
      <c r="D29" s="93">
        <v>1000000</v>
      </c>
      <c r="E29" s="103">
        <v>878659.8899999999</v>
      </c>
      <c r="F29" s="76">
        <v>0.87865988999999989</v>
      </c>
    </row>
    <row r="30" spans="1:6" s="43" customFormat="1" ht="15" customHeight="1" x14ac:dyDescent="0.3">
      <c r="A30" s="71"/>
      <c r="B30" s="72" t="s">
        <v>201</v>
      </c>
      <c r="C30" s="73" t="s">
        <v>202</v>
      </c>
      <c r="D30" s="93">
        <v>245060</v>
      </c>
      <c r="E30" s="103">
        <v>0</v>
      </c>
      <c r="F30" s="76">
        <v>0</v>
      </c>
    </row>
    <row r="31" spans="1:6" s="70" customFormat="1" ht="15" customHeight="1" x14ac:dyDescent="0.3">
      <c r="A31" s="78" t="s">
        <v>140</v>
      </c>
      <c r="B31" s="79"/>
      <c r="C31" s="80"/>
      <c r="D31" s="94">
        <v>0</v>
      </c>
      <c r="E31" s="105">
        <v>429217.05</v>
      </c>
      <c r="F31" s="77"/>
    </row>
    <row r="32" spans="1:6" s="43" customFormat="1" ht="15" customHeight="1" x14ac:dyDescent="0.3">
      <c r="A32" s="71"/>
      <c r="B32" s="72" t="s">
        <v>183</v>
      </c>
      <c r="C32" s="73" t="s">
        <v>184</v>
      </c>
      <c r="D32" s="93">
        <v>0</v>
      </c>
      <c r="E32" s="103">
        <v>2752.04</v>
      </c>
      <c r="F32" s="76"/>
    </row>
    <row r="33" spans="1:6" s="43" customFormat="1" ht="15" customHeight="1" x14ac:dyDescent="0.3">
      <c r="A33" s="71"/>
      <c r="B33" s="72" t="s">
        <v>141</v>
      </c>
      <c r="C33" s="73" t="s">
        <v>142</v>
      </c>
      <c r="D33" s="93">
        <v>0</v>
      </c>
      <c r="E33" s="103">
        <v>426465.01</v>
      </c>
      <c r="F33" s="76"/>
    </row>
    <row r="34" spans="1:6" s="70" customFormat="1" ht="15" customHeight="1" x14ac:dyDescent="0.3">
      <c r="A34" s="78" t="s">
        <v>188</v>
      </c>
      <c r="B34" s="79"/>
      <c r="C34" s="80"/>
      <c r="D34" s="94">
        <v>0</v>
      </c>
      <c r="E34" s="105">
        <v>16607.25</v>
      </c>
      <c r="F34" s="77"/>
    </row>
    <row r="35" spans="1:6" s="43" customFormat="1" ht="15" customHeight="1" x14ac:dyDescent="0.3">
      <c r="A35" s="71"/>
      <c r="B35" s="72" t="s">
        <v>189</v>
      </c>
      <c r="C35" s="73" t="s">
        <v>190</v>
      </c>
      <c r="D35" s="93">
        <v>0</v>
      </c>
      <c r="E35" s="103">
        <v>16607.25</v>
      </c>
      <c r="F35" s="76"/>
    </row>
    <row r="36" spans="1:6" s="8" customFormat="1" ht="15" customHeight="1" x14ac:dyDescent="0.4">
      <c r="A36" s="141" t="s">
        <v>22</v>
      </c>
      <c r="B36" s="142"/>
      <c r="C36" s="143"/>
      <c r="D36" s="97">
        <v>12558210</v>
      </c>
      <c r="E36" s="19">
        <v>8467168.4899999984</v>
      </c>
      <c r="F36" s="55">
        <v>0.67423370767012192</v>
      </c>
    </row>
    <row r="37" spans="1:6" s="43" customFormat="1" ht="10.15" x14ac:dyDescent="0.3">
      <c r="A37" s="43" t="s">
        <v>6</v>
      </c>
      <c r="D37" s="98"/>
      <c r="F37" s="44"/>
    </row>
  </sheetData>
  <mergeCells count="4">
    <mergeCell ref="A3:F3"/>
    <mergeCell ref="A4:F4"/>
    <mergeCell ref="A5:F5"/>
    <mergeCell ref="A36:C36"/>
  </mergeCells>
  <printOptions horizontalCentered="1"/>
  <pageMargins left="0.39370078740157483" right="0.39370078740157483" top="0.59055118110236227" bottom="0.39370078740157483" header="0" footer="0"/>
  <pageSetup paperSize="9" scale="87" fitToHeight="0" orientation="portrait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Zeros="0" workbookViewId="0">
      <selection activeCell="A8" sqref="A8"/>
    </sheetView>
  </sheetViews>
  <sheetFormatPr baseColWidth="10" defaultRowHeight="12.75" x14ac:dyDescent="0.35"/>
  <cols>
    <col min="1" max="1" width="1.73046875" customWidth="1"/>
    <col min="2" max="2" width="5.73046875" customWidth="1"/>
    <col min="3" max="3" width="60.73046875" customWidth="1"/>
    <col min="4" max="4" width="16.73046875" style="99" customWidth="1"/>
    <col min="5" max="5" width="16.73046875" customWidth="1"/>
    <col min="6" max="6" width="9.59765625" style="37" customWidth="1"/>
  </cols>
  <sheetData>
    <row r="1" spans="1:6" ht="39" customHeight="1" x14ac:dyDescent="0.35">
      <c r="A1" s="35"/>
      <c r="B1" s="1"/>
      <c r="C1" s="1"/>
      <c r="D1" s="90"/>
      <c r="E1" s="3"/>
      <c r="F1" s="58" t="s">
        <v>115</v>
      </c>
    </row>
    <row r="3" spans="1:6" s="8" customFormat="1" ht="46.5" customHeight="1" x14ac:dyDescent="0.4">
      <c r="A3" s="138" t="s">
        <v>482</v>
      </c>
      <c r="B3" s="138"/>
      <c r="C3" s="138"/>
      <c r="D3" s="138"/>
      <c r="E3" s="138"/>
      <c r="F3" s="138"/>
    </row>
    <row r="4" spans="1:6" s="8" customFormat="1" ht="16.5" customHeight="1" x14ac:dyDescent="0.4">
      <c r="A4" s="138" t="s">
        <v>14</v>
      </c>
      <c r="B4" s="138"/>
      <c r="C4" s="138"/>
      <c r="D4" s="138"/>
      <c r="E4" s="138"/>
      <c r="F4" s="138"/>
    </row>
    <row r="5" spans="1:6" s="8" customFormat="1" ht="19.5" customHeight="1" x14ac:dyDescent="0.4">
      <c r="A5" s="138" t="s">
        <v>118</v>
      </c>
      <c r="B5" s="138"/>
      <c r="C5" s="138"/>
      <c r="D5" s="138"/>
      <c r="E5" s="138"/>
      <c r="F5" s="138"/>
    </row>
    <row r="6" spans="1:6" s="8" customFormat="1" x14ac:dyDescent="0.35">
      <c r="D6" s="91"/>
      <c r="F6" s="39"/>
    </row>
    <row r="7" spans="1:6" s="8" customFormat="1" x14ac:dyDescent="0.35">
      <c r="D7" s="91"/>
      <c r="E7" s="21"/>
      <c r="F7" s="60" t="s">
        <v>0</v>
      </c>
    </row>
    <row r="8" spans="1:6" s="8" customFormat="1" ht="36" customHeight="1" x14ac:dyDescent="0.35">
      <c r="A8" s="38" t="s">
        <v>119</v>
      </c>
      <c r="B8" s="14"/>
      <c r="C8" s="61"/>
      <c r="D8" s="62" t="s">
        <v>2</v>
      </c>
      <c r="E8" s="6" t="s">
        <v>3</v>
      </c>
      <c r="F8" s="109" t="s">
        <v>4</v>
      </c>
    </row>
    <row r="9" spans="1:6" s="100" customFormat="1" ht="15" customHeight="1" x14ac:dyDescent="0.3">
      <c r="A9" s="64" t="s">
        <v>120</v>
      </c>
      <c r="B9" s="65"/>
      <c r="C9" s="66"/>
      <c r="D9" s="92">
        <v>300000</v>
      </c>
      <c r="E9" s="68">
        <v>140730.81</v>
      </c>
      <c r="F9" s="69">
        <v>0.46910269999999998</v>
      </c>
    </row>
    <row r="10" spans="1:6" s="43" customFormat="1" ht="15" customHeight="1" x14ac:dyDescent="0.3">
      <c r="A10" s="71"/>
      <c r="B10" s="72" t="s">
        <v>167</v>
      </c>
      <c r="C10" s="73" t="s">
        <v>168</v>
      </c>
      <c r="D10" s="93">
        <v>300000</v>
      </c>
      <c r="E10" s="75">
        <v>64031.81</v>
      </c>
      <c r="F10" s="76">
        <v>0.21343936666666666</v>
      </c>
    </row>
    <row r="11" spans="1:6" s="43" customFormat="1" ht="15" customHeight="1" x14ac:dyDescent="0.3">
      <c r="A11" s="71"/>
      <c r="B11" s="72" t="s">
        <v>121</v>
      </c>
      <c r="C11" s="73" t="s">
        <v>122</v>
      </c>
      <c r="D11" s="93">
        <v>0</v>
      </c>
      <c r="E11" s="75">
        <v>76699</v>
      </c>
      <c r="F11" s="76"/>
    </row>
    <row r="12" spans="1:6" s="100" customFormat="1" ht="15" customHeight="1" x14ac:dyDescent="0.3">
      <c r="A12" s="64" t="s">
        <v>143</v>
      </c>
      <c r="B12" s="65"/>
      <c r="C12" s="66"/>
      <c r="D12" s="92">
        <v>0</v>
      </c>
      <c r="E12" s="67">
        <v>25256.62</v>
      </c>
      <c r="F12" s="77"/>
    </row>
    <row r="13" spans="1:6" s="43" customFormat="1" ht="15" customHeight="1" x14ac:dyDescent="0.3">
      <c r="A13" s="71"/>
      <c r="B13" s="72" t="s">
        <v>144</v>
      </c>
      <c r="C13" s="73" t="s">
        <v>145</v>
      </c>
      <c r="D13" s="93">
        <v>0</v>
      </c>
      <c r="E13" s="75">
        <v>25256.62</v>
      </c>
      <c r="F13" s="76"/>
    </row>
    <row r="14" spans="1:6" s="100" customFormat="1" ht="15" customHeight="1" x14ac:dyDescent="0.3">
      <c r="A14" s="64" t="s">
        <v>123</v>
      </c>
      <c r="B14" s="65"/>
      <c r="C14" s="66"/>
      <c r="D14" s="92">
        <v>0</v>
      </c>
      <c r="E14" s="67">
        <v>70458.05</v>
      </c>
      <c r="F14" s="77"/>
    </row>
    <row r="15" spans="1:6" s="43" customFormat="1" ht="15" customHeight="1" x14ac:dyDescent="0.3">
      <c r="A15" s="71"/>
      <c r="B15" s="72" t="s">
        <v>124</v>
      </c>
      <c r="C15" s="73" t="s">
        <v>125</v>
      </c>
      <c r="D15" s="93">
        <v>0</v>
      </c>
      <c r="E15" s="75">
        <v>70458.05</v>
      </c>
      <c r="F15" s="76"/>
    </row>
    <row r="16" spans="1:6" s="100" customFormat="1" ht="15" customHeight="1" x14ac:dyDescent="0.3">
      <c r="A16" s="64" t="s">
        <v>126</v>
      </c>
      <c r="B16" s="65"/>
      <c r="C16" s="66"/>
      <c r="D16" s="92">
        <v>0</v>
      </c>
      <c r="E16" s="67">
        <v>17535.3</v>
      </c>
      <c r="F16" s="77"/>
    </row>
    <row r="17" spans="1:6" s="101" customFormat="1" ht="15" customHeight="1" x14ac:dyDescent="0.3">
      <c r="A17" s="83"/>
      <c r="B17" s="95" t="s">
        <v>127</v>
      </c>
      <c r="C17" s="84" t="s">
        <v>128</v>
      </c>
      <c r="D17" s="96">
        <v>0</v>
      </c>
      <c r="E17" s="85">
        <v>2712.45</v>
      </c>
      <c r="F17" s="76"/>
    </row>
    <row r="18" spans="1:6" s="101" customFormat="1" ht="15" customHeight="1" x14ac:dyDescent="0.3">
      <c r="A18" s="83"/>
      <c r="B18" s="95" t="s">
        <v>129</v>
      </c>
      <c r="C18" s="84" t="s">
        <v>130</v>
      </c>
      <c r="D18" s="96">
        <v>0</v>
      </c>
      <c r="E18" s="85">
        <v>14822.85</v>
      </c>
      <c r="F18" s="76"/>
    </row>
    <row r="19" spans="1:6" s="100" customFormat="1" ht="15" customHeight="1" x14ac:dyDescent="0.3">
      <c r="A19" s="64" t="s">
        <v>133</v>
      </c>
      <c r="B19" s="65"/>
      <c r="C19" s="66"/>
      <c r="D19" s="92">
        <v>0</v>
      </c>
      <c r="E19" s="67">
        <v>715018.13</v>
      </c>
      <c r="F19" s="77"/>
    </row>
    <row r="20" spans="1:6" s="101" customFormat="1" ht="15" customHeight="1" x14ac:dyDescent="0.3">
      <c r="A20" s="83"/>
      <c r="B20" s="95" t="s">
        <v>159</v>
      </c>
      <c r="C20" s="84" t="s">
        <v>160</v>
      </c>
      <c r="D20" s="96">
        <v>0</v>
      </c>
      <c r="E20" s="85">
        <v>488165</v>
      </c>
      <c r="F20" s="76"/>
    </row>
    <row r="21" spans="1:6" s="101" customFormat="1" ht="15" customHeight="1" x14ac:dyDescent="0.3">
      <c r="A21" s="83"/>
      <c r="B21" s="95" t="s">
        <v>138</v>
      </c>
      <c r="C21" s="84" t="s">
        <v>139</v>
      </c>
      <c r="D21" s="96">
        <v>0</v>
      </c>
      <c r="E21" s="85">
        <v>226853.13</v>
      </c>
      <c r="F21" s="76"/>
    </row>
    <row r="22" spans="1:6" s="100" customFormat="1" ht="15" customHeight="1" x14ac:dyDescent="0.3">
      <c r="A22" s="64" t="s">
        <v>148</v>
      </c>
      <c r="B22" s="65"/>
      <c r="C22" s="66"/>
      <c r="D22" s="92">
        <v>30000</v>
      </c>
      <c r="E22" s="67">
        <v>0</v>
      </c>
      <c r="F22" s="77">
        <v>0</v>
      </c>
    </row>
    <row r="23" spans="1:6" s="101" customFormat="1" ht="15" customHeight="1" x14ac:dyDescent="0.3">
      <c r="A23" s="83"/>
      <c r="B23" s="95" t="s">
        <v>149</v>
      </c>
      <c r="C23" s="84" t="s">
        <v>150</v>
      </c>
      <c r="D23" s="96">
        <v>30000</v>
      </c>
      <c r="E23" s="85">
        <v>0</v>
      </c>
      <c r="F23" s="76">
        <v>0</v>
      </c>
    </row>
    <row r="24" spans="1:6" s="100" customFormat="1" ht="15" customHeight="1" x14ac:dyDescent="0.3">
      <c r="A24" s="64" t="s">
        <v>151</v>
      </c>
      <c r="B24" s="65"/>
      <c r="C24" s="66"/>
      <c r="D24" s="92">
        <v>0</v>
      </c>
      <c r="E24" s="67">
        <v>11449.67</v>
      </c>
      <c r="F24" s="77"/>
    </row>
    <row r="25" spans="1:6" s="101" customFormat="1" ht="15" customHeight="1" x14ac:dyDescent="0.3">
      <c r="A25" s="83"/>
      <c r="B25" s="95" t="s">
        <v>152</v>
      </c>
      <c r="C25" s="84" t="s">
        <v>153</v>
      </c>
      <c r="D25" s="96">
        <v>0</v>
      </c>
      <c r="E25" s="85">
        <v>11449.67</v>
      </c>
      <c r="F25" s="76"/>
    </row>
    <row r="26" spans="1:6" s="100" customFormat="1" ht="15" customHeight="1" x14ac:dyDescent="0.3">
      <c r="A26" s="64" t="s">
        <v>140</v>
      </c>
      <c r="B26" s="65"/>
      <c r="C26" s="66"/>
      <c r="D26" s="92">
        <v>0</v>
      </c>
      <c r="E26" s="67">
        <v>1329186.3799999999</v>
      </c>
      <c r="F26" s="77"/>
    </row>
    <row r="27" spans="1:6" s="101" customFormat="1" ht="15" customHeight="1" x14ac:dyDescent="0.3">
      <c r="A27" s="83"/>
      <c r="B27" s="95" t="s">
        <v>165</v>
      </c>
      <c r="C27" s="84" t="s">
        <v>166</v>
      </c>
      <c r="D27" s="96">
        <v>0</v>
      </c>
      <c r="E27" s="85">
        <v>89590.06</v>
      </c>
      <c r="F27" s="76"/>
    </row>
    <row r="28" spans="1:6" s="101" customFormat="1" ht="15" customHeight="1" x14ac:dyDescent="0.3">
      <c r="A28" s="83"/>
      <c r="B28" s="95" t="s">
        <v>183</v>
      </c>
      <c r="C28" s="84" t="s">
        <v>184</v>
      </c>
      <c r="D28" s="96">
        <v>0</v>
      </c>
      <c r="E28" s="85">
        <v>46336.56</v>
      </c>
      <c r="F28" s="76"/>
    </row>
    <row r="29" spans="1:6" s="101" customFormat="1" ht="15" customHeight="1" x14ac:dyDescent="0.3">
      <c r="A29" s="83"/>
      <c r="B29" s="95" t="s">
        <v>141</v>
      </c>
      <c r="C29" s="84" t="s">
        <v>142</v>
      </c>
      <c r="D29" s="96">
        <v>0</v>
      </c>
      <c r="E29" s="85">
        <v>1193259.76</v>
      </c>
      <c r="F29" s="76"/>
    </row>
    <row r="30" spans="1:6" s="8" customFormat="1" ht="15" customHeight="1" x14ac:dyDescent="0.4">
      <c r="A30" s="141" t="s">
        <v>22</v>
      </c>
      <c r="B30" s="142"/>
      <c r="C30" s="143"/>
      <c r="D30" s="97">
        <v>330000</v>
      </c>
      <c r="E30" s="19">
        <v>2309634.96</v>
      </c>
      <c r="F30" s="55">
        <v>6.9988938181818181</v>
      </c>
    </row>
    <row r="31" spans="1:6" s="43" customFormat="1" ht="10.15" x14ac:dyDescent="0.3">
      <c r="A31" s="43" t="s">
        <v>6</v>
      </c>
      <c r="D31" s="98"/>
      <c r="E31" s="89"/>
      <c r="F31" s="44"/>
    </row>
    <row r="34" spans="5:5" x14ac:dyDescent="0.35">
      <c r="E34" s="22"/>
    </row>
  </sheetData>
  <mergeCells count="4">
    <mergeCell ref="A3:F3"/>
    <mergeCell ref="A4:F4"/>
    <mergeCell ref="A5:F5"/>
    <mergeCell ref="A30:C30"/>
  </mergeCells>
  <printOptions horizontalCentered="1"/>
  <pageMargins left="0.39370078740157483" right="0.39370078740157483" top="0.59055118110236227" bottom="0.39370078740157483" header="0" footer="0"/>
  <pageSetup paperSize="9" scale="87" fitToHeight="0" orientation="portrait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showZeros="0" workbookViewId="0">
      <selection activeCell="A8" sqref="A8"/>
    </sheetView>
  </sheetViews>
  <sheetFormatPr baseColWidth="10" defaultRowHeight="12.75" x14ac:dyDescent="0.35"/>
  <cols>
    <col min="1" max="1" width="1.73046875" customWidth="1"/>
    <col min="2" max="2" width="5.73046875" customWidth="1"/>
    <col min="3" max="3" width="60.73046875" customWidth="1"/>
    <col min="4" max="4" width="16.73046875" style="99" customWidth="1"/>
    <col min="5" max="5" width="16.73046875" customWidth="1"/>
    <col min="6" max="6" width="9.59765625" style="37" customWidth="1"/>
  </cols>
  <sheetData>
    <row r="1" spans="1:6" ht="39" customHeight="1" x14ac:dyDescent="0.35">
      <c r="A1" s="35"/>
      <c r="B1" s="1"/>
      <c r="C1" s="1"/>
      <c r="D1" s="90"/>
      <c r="E1" s="3"/>
      <c r="F1" s="58" t="s">
        <v>115</v>
      </c>
    </row>
    <row r="3" spans="1:6" s="8" customFormat="1" ht="46.5" customHeight="1" x14ac:dyDescent="0.4">
      <c r="A3" s="138" t="s">
        <v>482</v>
      </c>
      <c r="B3" s="138"/>
      <c r="C3" s="138"/>
      <c r="D3" s="138"/>
      <c r="E3" s="138"/>
      <c r="F3" s="138"/>
    </row>
    <row r="4" spans="1:6" s="8" customFormat="1" ht="16.5" customHeight="1" x14ac:dyDescent="0.4">
      <c r="A4" s="138" t="s">
        <v>54</v>
      </c>
      <c r="B4" s="138"/>
      <c r="C4" s="138"/>
      <c r="D4" s="138"/>
      <c r="E4" s="138"/>
      <c r="F4" s="138"/>
    </row>
    <row r="5" spans="1:6" s="8" customFormat="1" ht="19.5" customHeight="1" x14ac:dyDescent="0.4">
      <c r="A5" s="138" t="s">
        <v>118</v>
      </c>
      <c r="B5" s="138"/>
      <c r="C5" s="138"/>
      <c r="D5" s="138"/>
      <c r="E5" s="138"/>
      <c r="F5" s="138"/>
    </row>
    <row r="6" spans="1:6" s="8" customFormat="1" x14ac:dyDescent="0.35">
      <c r="D6" s="91"/>
      <c r="F6" s="39"/>
    </row>
    <row r="7" spans="1:6" s="8" customFormat="1" x14ac:dyDescent="0.35">
      <c r="D7" s="91"/>
      <c r="E7" s="21"/>
      <c r="F7" s="60" t="s">
        <v>0</v>
      </c>
    </row>
    <row r="8" spans="1:6" s="8" customFormat="1" ht="36" customHeight="1" x14ac:dyDescent="0.35">
      <c r="A8" s="38" t="s">
        <v>119</v>
      </c>
      <c r="B8" s="14"/>
      <c r="C8" s="61"/>
      <c r="D8" s="62" t="s">
        <v>2</v>
      </c>
      <c r="E8" s="7" t="s">
        <v>3</v>
      </c>
      <c r="F8" s="63" t="s">
        <v>4</v>
      </c>
    </row>
    <row r="9" spans="1:6" s="70" customFormat="1" ht="15" customHeight="1" x14ac:dyDescent="0.3">
      <c r="A9" s="78" t="s">
        <v>123</v>
      </c>
      <c r="B9" s="79"/>
      <c r="C9" s="80"/>
      <c r="D9" s="94">
        <v>0</v>
      </c>
      <c r="E9" s="82">
        <v>78586.87</v>
      </c>
      <c r="F9" s="69"/>
    </row>
    <row r="10" spans="1:6" s="43" customFormat="1" ht="15" customHeight="1" x14ac:dyDescent="0.3">
      <c r="A10" s="71"/>
      <c r="B10" s="72" t="s">
        <v>124</v>
      </c>
      <c r="C10" s="73" t="s">
        <v>125</v>
      </c>
      <c r="D10" s="93">
        <v>0</v>
      </c>
      <c r="E10" s="75">
        <v>78586.87</v>
      </c>
      <c r="F10" s="76"/>
    </row>
    <row r="11" spans="1:6" s="70" customFormat="1" ht="15" customHeight="1" x14ac:dyDescent="0.3">
      <c r="A11" s="78" t="s">
        <v>126</v>
      </c>
      <c r="B11" s="79"/>
      <c r="C11" s="80"/>
      <c r="D11" s="94">
        <v>3000000</v>
      </c>
      <c r="E11" s="82">
        <v>0</v>
      </c>
      <c r="F11" s="77">
        <v>0</v>
      </c>
    </row>
    <row r="12" spans="1:6" s="43" customFormat="1" ht="15" customHeight="1" x14ac:dyDescent="0.3">
      <c r="A12" s="71"/>
      <c r="B12" s="72" t="s">
        <v>127</v>
      </c>
      <c r="C12" s="73" t="s">
        <v>128</v>
      </c>
      <c r="D12" s="93">
        <v>3000000</v>
      </c>
      <c r="E12" s="75">
        <v>0</v>
      </c>
      <c r="F12" s="76">
        <v>0</v>
      </c>
    </row>
    <row r="13" spans="1:6" s="70" customFormat="1" ht="15" customHeight="1" x14ac:dyDescent="0.3">
      <c r="A13" s="78" t="s">
        <v>133</v>
      </c>
      <c r="B13" s="79"/>
      <c r="C13" s="80"/>
      <c r="D13" s="94">
        <v>1265000</v>
      </c>
      <c r="E13" s="82">
        <v>1315595.6300000001</v>
      </c>
      <c r="F13" s="77">
        <v>1.0399965454545455</v>
      </c>
    </row>
    <row r="14" spans="1:6" s="43" customFormat="1" ht="15" customHeight="1" x14ac:dyDescent="0.3">
      <c r="A14" s="71"/>
      <c r="B14" s="72" t="s">
        <v>134</v>
      </c>
      <c r="C14" s="73" t="s">
        <v>135</v>
      </c>
      <c r="D14" s="93">
        <v>0</v>
      </c>
      <c r="E14" s="75">
        <v>2484.77</v>
      </c>
      <c r="F14" s="76"/>
    </row>
    <row r="15" spans="1:6" s="43" customFormat="1" ht="15" customHeight="1" x14ac:dyDescent="0.3">
      <c r="A15" s="71"/>
      <c r="B15" s="72" t="s">
        <v>136</v>
      </c>
      <c r="C15" s="73" t="s">
        <v>137</v>
      </c>
      <c r="D15" s="93">
        <v>1265000</v>
      </c>
      <c r="E15" s="75">
        <v>1313110.8600000001</v>
      </c>
      <c r="F15" s="76">
        <v>1.038032300395257</v>
      </c>
    </row>
    <row r="16" spans="1:6" s="70" customFormat="1" ht="15" customHeight="1" x14ac:dyDescent="0.3">
      <c r="A16" s="78" t="s">
        <v>140</v>
      </c>
      <c r="B16" s="79"/>
      <c r="C16" s="80"/>
      <c r="D16" s="94">
        <v>0</v>
      </c>
      <c r="E16" s="82">
        <v>345741.17</v>
      </c>
      <c r="F16" s="77"/>
    </row>
    <row r="17" spans="1:6" s="43" customFormat="1" ht="15" customHeight="1" x14ac:dyDescent="0.3">
      <c r="A17" s="71"/>
      <c r="B17" s="72" t="s">
        <v>141</v>
      </c>
      <c r="C17" s="73" t="s">
        <v>142</v>
      </c>
      <c r="D17" s="93">
        <v>0</v>
      </c>
      <c r="E17" s="75">
        <v>345741.17</v>
      </c>
      <c r="F17" s="76"/>
    </row>
    <row r="18" spans="1:6" s="8" customFormat="1" ht="15" customHeight="1" x14ac:dyDescent="0.4">
      <c r="A18" s="141" t="s">
        <v>22</v>
      </c>
      <c r="B18" s="142"/>
      <c r="C18" s="143"/>
      <c r="D18" s="97">
        <v>4265000</v>
      </c>
      <c r="E18" s="19">
        <v>1739923.67</v>
      </c>
      <c r="F18" s="55">
        <v>0.40795396717467758</v>
      </c>
    </row>
    <row r="19" spans="1:6" s="43" customFormat="1" ht="10.15" x14ac:dyDescent="0.3">
      <c r="A19" s="43" t="s">
        <v>6</v>
      </c>
      <c r="D19" s="98"/>
      <c r="F19" s="44"/>
    </row>
  </sheetData>
  <mergeCells count="4">
    <mergeCell ref="A3:F3"/>
    <mergeCell ref="A4:F4"/>
    <mergeCell ref="A5:F5"/>
    <mergeCell ref="A18:C18"/>
  </mergeCells>
  <printOptions horizontalCentered="1"/>
  <pageMargins left="0.39370078740157483" right="0.39370078740157483" top="0.59055118110236227" bottom="0.39370078740157483" header="0" footer="0"/>
  <pageSetup paperSize="9" scale="87" fitToHeight="0" orientation="portrait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showZeros="0" workbookViewId="0">
      <selection activeCell="A8" sqref="A8"/>
    </sheetView>
  </sheetViews>
  <sheetFormatPr baseColWidth="10" defaultRowHeight="12.75" x14ac:dyDescent="0.35"/>
  <cols>
    <col min="1" max="1" width="1.73046875" customWidth="1"/>
    <col min="2" max="2" width="5.73046875" customWidth="1"/>
    <col min="3" max="3" width="60.73046875" customWidth="1"/>
    <col min="4" max="4" width="16.73046875" style="99" customWidth="1"/>
    <col min="5" max="5" width="16.73046875" customWidth="1"/>
    <col min="6" max="6" width="9.59765625" style="37" customWidth="1"/>
  </cols>
  <sheetData>
    <row r="1" spans="1:6" ht="39" customHeight="1" x14ac:dyDescent="0.35">
      <c r="A1" s="35"/>
      <c r="B1" s="1"/>
      <c r="C1" s="1"/>
      <c r="D1" s="90"/>
      <c r="E1" s="3"/>
      <c r="F1" s="58" t="s">
        <v>115</v>
      </c>
    </row>
    <row r="3" spans="1:6" s="8" customFormat="1" ht="46.5" customHeight="1" x14ac:dyDescent="0.4">
      <c r="A3" s="138" t="s">
        <v>482</v>
      </c>
      <c r="B3" s="138"/>
      <c r="C3" s="138"/>
      <c r="D3" s="138"/>
      <c r="E3" s="138"/>
      <c r="F3" s="138"/>
    </row>
    <row r="4" spans="1:6" s="8" customFormat="1" ht="16.5" customHeight="1" x14ac:dyDescent="0.4">
      <c r="A4" s="138" t="s">
        <v>15</v>
      </c>
      <c r="B4" s="138"/>
      <c r="C4" s="138"/>
      <c r="D4" s="138"/>
      <c r="E4" s="138"/>
      <c r="F4" s="138"/>
    </row>
    <row r="5" spans="1:6" s="8" customFormat="1" ht="19.5" customHeight="1" x14ac:dyDescent="0.4">
      <c r="A5" s="138" t="s">
        <v>118</v>
      </c>
      <c r="B5" s="138"/>
      <c r="C5" s="138"/>
      <c r="D5" s="138"/>
      <c r="E5" s="138"/>
      <c r="F5" s="138"/>
    </row>
    <row r="6" spans="1:6" s="8" customFormat="1" x14ac:dyDescent="0.35">
      <c r="D6" s="91"/>
      <c r="F6" s="39"/>
    </row>
    <row r="7" spans="1:6" s="8" customFormat="1" x14ac:dyDescent="0.35">
      <c r="D7" s="91"/>
      <c r="E7" s="21"/>
      <c r="F7" s="60" t="s">
        <v>0</v>
      </c>
    </row>
    <row r="8" spans="1:6" s="8" customFormat="1" ht="36" customHeight="1" x14ac:dyDescent="0.35">
      <c r="A8" s="38" t="s">
        <v>119</v>
      </c>
      <c r="B8" s="14"/>
      <c r="C8" s="61"/>
      <c r="D8" s="62" t="s">
        <v>2</v>
      </c>
      <c r="E8" s="7" t="s">
        <v>3</v>
      </c>
      <c r="F8" s="63" t="s">
        <v>4</v>
      </c>
    </row>
    <row r="9" spans="1:6" s="100" customFormat="1" ht="15" customHeight="1" x14ac:dyDescent="0.3">
      <c r="A9" s="64" t="s">
        <v>120</v>
      </c>
      <c r="B9" s="65"/>
      <c r="C9" s="66"/>
      <c r="D9" s="92">
        <v>0</v>
      </c>
      <c r="E9" s="68">
        <v>16798.560000000001</v>
      </c>
      <c r="F9" s="69"/>
    </row>
    <row r="10" spans="1:6" s="43" customFormat="1" ht="15" customHeight="1" x14ac:dyDescent="0.3">
      <c r="A10" s="71"/>
      <c r="B10" s="72" t="s">
        <v>121</v>
      </c>
      <c r="C10" s="73" t="s">
        <v>122</v>
      </c>
      <c r="D10" s="93">
        <v>0</v>
      </c>
      <c r="E10" s="75">
        <v>16798.560000000001</v>
      </c>
      <c r="F10" s="76"/>
    </row>
    <row r="11" spans="1:6" s="100" customFormat="1" ht="15" customHeight="1" x14ac:dyDescent="0.3">
      <c r="A11" s="64" t="s">
        <v>123</v>
      </c>
      <c r="B11" s="65"/>
      <c r="C11" s="66"/>
      <c r="D11" s="92">
        <v>0</v>
      </c>
      <c r="E11" s="67">
        <v>145555.85</v>
      </c>
      <c r="F11" s="77"/>
    </row>
    <row r="12" spans="1:6" s="43" customFormat="1" ht="15" customHeight="1" x14ac:dyDescent="0.3">
      <c r="A12" s="71"/>
      <c r="B12" s="72" t="s">
        <v>124</v>
      </c>
      <c r="C12" s="73" t="s">
        <v>125</v>
      </c>
      <c r="D12" s="93">
        <v>0</v>
      </c>
      <c r="E12" s="75">
        <v>145555.85</v>
      </c>
      <c r="F12" s="76"/>
    </row>
    <row r="13" spans="1:6" s="100" customFormat="1" ht="15" customHeight="1" x14ac:dyDescent="0.3">
      <c r="A13" s="64" t="s">
        <v>156</v>
      </c>
      <c r="B13" s="65"/>
      <c r="C13" s="66"/>
      <c r="D13" s="92">
        <v>0</v>
      </c>
      <c r="E13" s="67">
        <v>204617.09</v>
      </c>
      <c r="F13" s="77"/>
    </row>
    <row r="14" spans="1:6" s="43" customFormat="1" ht="15" customHeight="1" x14ac:dyDescent="0.3">
      <c r="A14" s="71"/>
      <c r="B14" s="72" t="s">
        <v>157</v>
      </c>
      <c r="C14" s="73" t="s">
        <v>158</v>
      </c>
      <c r="D14" s="93">
        <v>0</v>
      </c>
      <c r="E14" s="75">
        <v>204617.09</v>
      </c>
      <c r="F14" s="76"/>
    </row>
    <row r="15" spans="1:6" s="100" customFormat="1" ht="15" customHeight="1" x14ac:dyDescent="0.3">
      <c r="A15" s="64" t="s">
        <v>196</v>
      </c>
      <c r="B15" s="65"/>
      <c r="C15" s="66"/>
      <c r="D15" s="92">
        <v>0</v>
      </c>
      <c r="E15" s="67">
        <v>1445.95</v>
      </c>
      <c r="F15" s="77"/>
    </row>
    <row r="16" spans="1:6" s="43" customFormat="1" ht="15" customHeight="1" x14ac:dyDescent="0.3">
      <c r="A16" s="71"/>
      <c r="B16" s="72" t="s">
        <v>197</v>
      </c>
      <c r="C16" s="73" t="s">
        <v>198</v>
      </c>
      <c r="D16" s="93">
        <v>0</v>
      </c>
      <c r="E16" s="75">
        <v>1445.95</v>
      </c>
      <c r="F16" s="76"/>
    </row>
    <row r="17" spans="1:6" s="70" customFormat="1" ht="15" customHeight="1" x14ac:dyDescent="0.3">
      <c r="A17" s="78" t="s">
        <v>133</v>
      </c>
      <c r="B17" s="79"/>
      <c r="C17" s="80"/>
      <c r="D17" s="94">
        <v>5957800</v>
      </c>
      <c r="E17" s="82">
        <v>5876894.8399999999</v>
      </c>
      <c r="F17" s="77">
        <v>0.98642029608244652</v>
      </c>
    </row>
    <row r="18" spans="1:6" s="43" customFormat="1" ht="15" customHeight="1" x14ac:dyDescent="0.3">
      <c r="A18" s="71"/>
      <c r="B18" s="72" t="s">
        <v>159</v>
      </c>
      <c r="C18" s="73" t="s">
        <v>160</v>
      </c>
      <c r="D18" s="93">
        <v>0</v>
      </c>
      <c r="E18" s="75">
        <v>105287.63</v>
      </c>
      <c r="F18" s="76"/>
    </row>
    <row r="19" spans="1:6" s="43" customFormat="1" ht="15" customHeight="1" x14ac:dyDescent="0.3">
      <c r="A19" s="71"/>
      <c r="B19" s="72" t="s">
        <v>175</v>
      </c>
      <c r="C19" s="73" t="s">
        <v>176</v>
      </c>
      <c r="D19" s="93">
        <v>3050000</v>
      </c>
      <c r="E19" s="75">
        <v>3029013.52</v>
      </c>
      <c r="F19" s="76">
        <v>0.99311918688524592</v>
      </c>
    </row>
    <row r="20" spans="1:6" s="43" customFormat="1" ht="15" customHeight="1" x14ac:dyDescent="0.3">
      <c r="A20" s="71"/>
      <c r="B20" s="72" t="s">
        <v>199</v>
      </c>
      <c r="C20" s="73" t="s">
        <v>200</v>
      </c>
      <c r="D20" s="93">
        <v>2907800</v>
      </c>
      <c r="E20" s="75">
        <v>2742246.72</v>
      </c>
      <c r="F20" s="76">
        <v>0.94306579544672953</v>
      </c>
    </row>
    <row r="21" spans="1:6" s="43" customFormat="1" ht="15" customHeight="1" x14ac:dyDescent="0.3">
      <c r="A21" s="71"/>
      <c r="B21" s="72" t="s">
        <v>138</v>
      </c>
      <c r="C21" s="73" t="s">
        <v>139</v>
      </c>
      <c r="D21" s="93">
        <v>0</v>
      </c>
      <c r="E21" s="75">
        <v>346.97</v>
      </c>
      <c r="F21" s="76"/>
    </row>
    <row r="22" spans="1:6" s="70" customFormat="1" ht="15" customHeight="1" x14ac:dyDescent="0.3">
      <c r="A22" s="78" t="s">
        <v>148</v>
      </c>
      <c r="B22" s="79"/>
      <c r="C22" s="80"/>
      <c r="D22" s="94">
        <v>1300000</v>
      </c>
      <c r="E22" s="82">
        <v>0</v>
      </c>
      <c r="F22" s="77">
        <v>0</v>
      </c>
    </row>
    <row r="23" spans="1:6" s="43" customFormat="1" ht="15" customHeight="1" x14ac:dyDescent="0.3">
      <c r="A23" s="71"/>
      <c r="B23" s="72" t="s">
        <v>149</v>
      </c>
      <c r="C23" s="73" t="s">
        <v>150</v>
      </c>
      <c r="D23" s="93">
        <v>1300000</v>
      </c>
      <c r="E23" s="75">
        <v>0</v>
      </c>
      <c r="F23" s="76">
        <v>0</v>
      </c>
    </row>
    <row r="24" spans="1:6" s="70" customFormat="1" ht="15" customHeight="1" x14ac:dyDescent="0.3">
      <c r="A24" s="78" t="s">
        <v>140</v>
      </c>
      <c r="B24" s="79"/>
      <c r="C24" s="80"/>
      <c r="D24" s="94">
        <v>6000</v>
      </c>
      <c r="E24" s="82">
        <v>20490.510000000002</v>
      </c>
      <c r="F24" s="77">
        <v>3.4150850000000004</v>
      </c>
    </row>
    <row r="25" spans="1:6" s="43" customFormat="1" ht="15" customHeight="1" x14ac:dyDescent="0.3">
      <c r="A25" s="71"/>
      <c r="B25" s="72" t="s">
        <v>203</v>
      </c>
      <c r="C25" s="73" t="s">
        <v>204</v>
      </c>
      <c r="D25" s="93">
        <v>6000</v>
      </c>
      <c r="E25" s="75">
        <v>0</v>
      </c>
      <c r="F25" s="76">
        <v>0</v>
      </c>
    </row>
    <row r="26" spans="1:6" s="43" customFormat="1" ht="15" customHeight="1" x14ac:dyDescent="0.3">
      <c r="A26" s="71"/>
      <c r="B26" s="72" t="s">
        <v>141</v>
      </c>
      <c r="C26" s="73" t="s">
        <v>142</v>
      </c>
      <c r="D26" s="93">
        <v>0</v>
      </c>
      <c r="E26" s="75">
        <v>20490.510000000002</v>
      </c>
      <c r="F26" s="76"/>
    </row>
    <row r="27" spans="1:6" s="101" customFormat="1" ht="15" customHeight="1" x14ac:dyDescent="0.4">
      <c r="A27" s="141" t="s">
        <v>22</v>
      </c>
      <c r="B27" s="142"/>
      <c r="C27" s="143"/>
      <c r="D27" s="97">
        <v>7263800</v>
      </c>
      <c r="E27" s="19">
        <v>6265802.7999999998</v>
      </c>
      <c r="F27" s="55">
        <v>0.8626067347669264</v>
      </c>
    </row>
    <row r="28" spans="1:6" s="43" customFormat="1" ht="10.15" x14ac:dyDescent="0.3">
      <c r="A28" s="43" t="s">
        <v>6</v>
      </c>
      <c r="D28" s="98"/>
      <c r="F28" s="44"/>
    </row>
  </sheetData>
  <mergeCells count="4">
    <mergeCell ref="A3:F3"/>
    <mergeCell ref="A4:F4"/>
    <mergeCell ref="A5:F5"/>
    <mergeCell ref="A27:C27"/>
  </mergeCells>
  <printOptions horizontalCentered="1"/>
  <pageMargins left="0.39370078740157483" right="0.39370078740157483" top="0.59055118110236227" bottom="0.39370078740157483" header="0" footer="0"/>
  <pageSetup paperSize="9" scale="8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Zeros="0" workbookViewId="0">
      <selection activeCell="A8" sqref="A8"/>
    </sheetView>
  </sheetViews>
  <sheetFormatPr baseColWidth="10" defaultRowHeight="12.75" x14ac:dyDescent="0.35"/>
  <cols>
    <col min="1" max="1" width="5.73046875" style="26" customWidth="1"/>
    <col min="2" max="2" width="48.73046875" customWidth="1"/>
    <col min="3" max="4" width="16.73046875" customWidth="1"/>
    <col min="5" max="5" width="8.265625" customWidth="1"/>
  </cols>
  <sheetData>
    <row r="1" spans="1:5" ht="39" customHeight="1" x14ac:dyDescent="0.35">
      <c r="A1" s="24"/>
      <c r="B1" s="1"/>
      <c r="C1" s="1"/>
      <c r="D1" s="2"/>
      <c r="E1" s="3" t="s">
        <v>25</v>
      </c>
    </row>
    <row r="3" spans="1:5" ht="26.25" x14ac:dyDescent="0.4">
      <c r="A3" s="25" t="s">
        <v>57</v>
      </c>
      <c r="B3" s="4"/>
      <c r="C3" s="4"/>
      <c r="D3" s="4"/>
      <c r="E3" s="4"/>
    </row>
    <row r="4" spans="1:5" ht="13.15" x14ac:dyDescent="0.4">
      <c r="A4" s="25" t="s">
        <v>9</v>
      </c>
      <c r="B4" s="4"/>
      <c r="C4" s="4"/>
      <c r="D4" s="4"/>
      <c r="E4" s="4"/>
    </row>
    <row r="5" spans="1:5" ht="13.15" x14ac:dyDescent="0.4">
      <c r="A5" s="25" t="s">
        <v>23</v>
      </c>
      <c r="B5" s="4"/>
      <c r="C5" s="4"/>
      <c r="D5" s="4"/>
      <c r="E5" s="4"/>
    </row>
    <row r="7" spans="1:5" x14ac:dyDescent="0.35">
      <c r="E7" s="5" t="s">
        <v>0</v>
      </c>
    </row>
    <row r="8" spans="1:5" s="8" customFormat="1" ht="36" customHeight="1" x14ac:dyDescent="0.35">
      <c r="A8" s="27" t="s">
        <v>7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3">
      <c r="A9" s="28" t="s">
        <v>26</v>
      </c>
      <c r="B9" s="15" t="s">
        <v>27</v>
      </c>
      <c r="C9" s="16">
        <v>0</v>
      </c>
      <c r="D9" s="16">
        <v>342.1</v>
      </c>
      <c r="E9" s="17"/>
    </row>
    <row r="10" spans="1:5" s="12" customFormat="1" ht="15" customHeight="1" x14ac:dyDescent="0.3">
      <c r="A10" s="28" t="s">
        <v>58</v>
      </c>
      <c r="B10" s="15" t="s">
        <v>59</v>
      </c>
      <c r="C10" s="16">
        <v>0</v>
      </c>
      <c r="D10" s="16">
        <v>1857022.02</v>
      </c>
      <c r="E10" s="17"/>
    </row>
    <row r="11" spans="1:5" s="12" customFormat="1" ht="15" customHeight="1" x14ac:dyDescent="0.3">
      <c r="A11" s="28" t="s">
        <v>30</v>
      </c>
      <c r="B11" s="15" t="s">
        <v>31</v>
      </c>
      <c r="C11" s="16">
        <v>65611190</v>
      </c>
      <c r="D11" s="16">
        <v>128823.19</v>
      </c>
      <c r="E11" s="17">
        <v>1.9634332192420226E-3</v>
      </c>
    </row>
    <row r="12" spans="1:5" s="12" customFormat="1" ht="15" customHeight="1" x14ac:dyDescent="0.3">
      <c r="A12" s="28" t="s">
        <v>32</v>
      </c>
      <c r="B12" s="15" t="s">
        <v>67</v>
      </c>
      <c r="C12" s="16">
        <v>0</v>
      </c>
      <c r="D12" s="16">
        <v>85620.64</v>
      </c>
      <c r="E12" s="17"/>
    </row>
    <row r="13" spans="1:5" s="12" customFormat="1" ht="15" customHeight="1" x14ac:dyDescent="0.3">
      <c r="A13" s="28" t="s">
        <v>33</v>
      </c>
      <c r="B13" s="15" t="s">
        <v>34</v>
      </c>
      <c r="C13" s="16">
        <v>546000</v>
      </c>
      <c r="D13" s="16">
        <v>403454.28</v>
      </c>
      <c r="E13" s="17">
        <v>0.73892725274725279</v>
      </c>
    </row>
    <row r="14" spans="1:5" s="12" customFormat="1" ht="15" customHeight="1" x14ac:dyDescent="0.3">
      <c r="A14" s="28" t="s">
        <v>35</v>
      </c>
      <c r="B14" s="15" t="s">
        <v>60</v>
      </c>
      <c r="C14" s="16">
        <v>195876400</v>
      </c>
      <c r="D14" s="16">
        <v>38811509.350000001</v>
      </c>
      <c r="E14" s="17">
        <v>0.19814285615827124</v>
      </c>
    </row>
    <row r="15" spans="1:5" s="12" customFormat="1" ht="15" customHeight="1" x14ac:dyDescent="0.3">
      <c r="A15" s="28" t="s">
        <v>62</v>
      </c>
      <c r="B15" s="15" t="s">
        <v>63</v>
      </c>
      <c r="C15" s="16">
        <v>0</v>
      </c>
      <c r="D15" s="16">
        <v>1787553.62</v>
      </c>
      <c r="E15" s="17"/>
    </row>
    <row r="16" spans="1:5" s="12" customFormat="1" ht="15" customHeight="1" x14ac:dyDescent="0.3">
      <c r="A16" s="28" t="s">
        <v>64</v>
      </c>
      <c r="B16" s="15" t="s">
        <v>65</v>
      </c>
      <c r="C16" s="16">
        <v>0</v>
      </c>
      <c r="D16" s="16">
        <v>4665.76</v>
      </c>
      <c r="E16" s="17"/>
    </row>
    <row r="17" spans="1:5" s="12" customFormat="1" ht="23.1" customHeight="1" x14ac:dyDescent="0.3">
      <c r="A17" s="28" t="s">
        <v>37</v>
      </c>
      <c r="B17" s="15" t="s">
        <v>66</v>
      </c>
      <c r="C17" s="16">
        <v>23620000</v>
      </c>
      <c r="D17" s="16">
        <v>3713324.32</v>
      </c>
      <c r="E17" s="17">
        <v>0.15721102116850127</v>
      </c>
    </row>
    <row r="18" spans="1:5" s="12" customFormat="1" ht="15" customHeight="1" x14ac:dyDescent="0.3">
      <c r="A18" s="28" t="s">
        <v>69</v>
      </c>
      <c r="B18" s="15" t="s">
        <v>70</v>
      </c>
      <c r="C18" s="16">
        <v>0</v>
      </c>
      <c r="D18" s="16">
        <v>81630.509999999995</v>
      </c>
      <c r="E18" s="17"/>
    </row>
    <row r="19" spans="1:5" ht="15" customHeight="1" x14ac:dyDescent="0.4">
      <c r="A19" s="29" t="s">
        <v>22</v>
      </c>
      <c r="B19" s="18"/>
      <c r="C19" s="19">
        <f>SUM(C9:C18)</f>
        <v>285653590</v>
      </c>
      <c r="D19" s="19">
        <f>SUM(D9:D18)</f>
        <v>46873945.789999992</v>
      </c>
      <c r="E19" s="20">
        <f>IF(C19&gt;0,D19/C19,0)</f>
        <v>0.16409366950368098</v>
      </c>
    </row>
    <row r="20" spans="1:5" x14ac:dyDescent="0.35">
      <c r="A20" s="30" t="s">
        <v>6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showZeros="0" workbookViewId="0">
      <selection activeCell="A8" sqref="A8"/>
    </sheetView>
  </sheetViews>
  <sheetFormatPr baseColWidth="10" defaultRowHeight="12.75" x14ac:dyDescent="0.35"/>
  <cols>
    <col min="1" max="1" width="1.73046875" customWidth="1"/>
    <col min="2" max="2" width="5.73046875" customWidth="1"/>
    <col min="3" max="3" width="60.73046875" customWidth="1"/>
    <col min="4" max="4" width="16.73046875" style="99" customWidth="1"/>
    <col min="5" max="5" width="16.73046875" customWidth="1"/>
    <col min="6" max="6" width="9.59765625" style="37" customWidth="1"/>
  </cols>
  <sheetData>
    <row r="1" spans="1:6" ht="39" customHeight="1" x14ac:dyDescent="0.35">
      <c r="A1" s="35"/>
      <c r="B1" s="1"/>
      <c r="C1" s="1"/>
      <c r="D1" s="90"/>
      <c r="E1" s="3"/>
      <c r="F1" s="58" t="s">
        <v>115</v>
      </c>
    </row>
    <row r="3" spans="1:6" s="8" customFormat="1" ht="46.5" customHeight="1" x14ac:dyDescent="0.4">
      <c r="A3" s="138" t="s">
        <v>482</v>
      </c>
      <c r="B3" s="138"/>
      <c r="C3" s="138"/>
      <c r="D3" s="138"/>
      <c r="E3" s="138"/>
      <c r="F3" s="138"/>
    </row>
    <row r="4" spans="1:6" s="8" customFormat="1" ht="16.5" customHeight="1" x14ac:dyDescent="0.4">
      <c r="A4" s="138" t="s">
        <v>20</v>
      </c>
      <c r="B4" s="138"/>
      <c r="C4" s="138"/>
      <c r="D4" s="138"/>
      <c r="E4" s="138"/>
      <c r="F4" s="138"/>
    </row>
    <row r="5" spans="1:6" s="8" customFormat="1" ht="19.5" customHeight="1" x14ac:dyDescent="0.4">
      <c r="A5" s="138" t="s">
        <v>118</v>
      </c>
      <c r="B5" s="138"/>
      <c r="C5" s="138"/>
      <c r="D5" s="138"/>
      <c r="E5" s="138"/>
      <c r="F5" s="138"/>
    </row>
    <row r="6" spans="1:6" s="8" customFormat="1" x14ac:dyDescent="0.35">
      <c r="D6" s="91"/>
      <c r="F6" s="39"/>
    </row>
    <row r="7" spans="1:6" s="8" customFormat="1" x14ac:dyDescent="0.35">
      <c r="D7" s="91"/>
      <c r="E7" s="21"/>
      <c r="F7" s="60" t="s">
        <v>0</v>
      </c>
    </row>
    <row r="8" spans="1:6" s="8" customFormat="1" ht="36" customHeight="1" x14ac:dyDescent="0.35">
      <c r="A8" s="38" t="s">
        <v>119</v>
      </c>
      <c r="B8" s="14"/>
      <c r="C8" s="61"/>
      <c r="D8" s="62" t="s">
        <v>2</v>
      </c>
      <c r="E8" s="7" t="s">
        <v>3</v>
      </c>
      <c r="F8" s="63" t="s">
        <v>4</v>
      </c>
    </row>
    <row r="9" spans="1:6" s="100" customFormat="1" ht="15" customHeight="1" x14ac:dyDescent="0.3">
      <c r="A9" s="64" t="s">
        <v>120</v>
      </c>
      <c r="B9" s="65"/>
      <c r="C9" s="66"/>
      <c r="D9" s="92">
        <v>0</v>
      </c>
      <c r="E9" s="68">
        <v>23705.47</v>
      </c>
      <c r="F9" s="69"/>
    </row>
    <row r="10" spans="1:6" s="43" customFormat="1" ht="15" customHeight="1" x14ac:dyDescent="0.3">
      <c r="A10" s="71"/>
      <c r="B10" s="72" t="s">
        <v>121</v>
      </c>
      <c r="C10" s="73" t="s">
        <v>122</v>
      </c>
      <c r="D10" s="93">
        <v>0</v>
      </c>
      <c r="E10" s="75">
        <v>23705.47</v>
      </c>
      <c r="F10" s="76"/>
    </row>
    <row r="11" spans="1:6" s="70" customFormat="1" ht="15" customHeight="1" x14ac:dyDescent="0.3">
      <c r="A11" s="64" t="s">
        <v>123</v>
      </c>
      <c r="B11" s="65"/>
      <c r="C11" s="66"/>
      <c r="D11" s="92">
        <v>0</v>
      </c>
      <c r="E11" s="67">
        <v>414471.03</v>
      </c>
      <c r="F11" s="77"/>
    </row>
    <row r="12" spans="1:6" s="43" customFormat="1" ht="15" customHeight="1" x14ac:dyDescent="0.3">
      <c r="A12" s="71"/>
      <c r="B12" s="72" t="s">
        <v>124</v>
      </c>
      <c r="C12" s="73" t="s">
        <v>125</v>
      </c>
      <c r="D12" s="93">
        <v>0</v>
      </c>
      <c r="E12" s="75">
        <v>414471.03</v>
      </c>
      <c r="F12" s="76"/>
    </row>
    <row r="13" spans="1:6" s="70" customFormat="1" ht="15" customHeight="1" x14ac:dyDescent="0.3">
      <c r="A13" s="64" t="s">
        <v>156</v>
      </c>
      <c r="B13" s="65"/>
      <c r="C13" s="66"/>
      <c r="D13" s="92">
        <v>0</v>
      </c>
      <c r="E13" s="67">
        <v>1558183.61</v>
      </c>
      <c r="F13" s="77"/>
    </row>
    <row r="14" spans="1:6" s="43" customFormat="1" ht="15" customHeight="1" x14ac:dyDescent="0.3">
      <c r="A14" s="71"/>
      <c r="B14" s="72" t="s">
        <v>157</v>
      </c>
      <c r="C14" s="73" t="s">
        <v>158</v>
      </c>
      <c r="D14" s="93">
        <v>0</v>
      </c>
      <c r="E14" s="75">
        <v>1558183.61</v>
      </c>
      <c r="F14" s="76"/>
    </row>
    <row r="15" spans="1:6" s="70" customFormat="1" ht="15" customHeight="1" x14ac:dyDescent="0.3">
      <c r="A15" s="78" t="s">
        <v>148</v>
      </c>
      <c r="B15" s="65"/>
      <c r="C15" s="66"/>
      <c r="D15" s="92">
        <v>200000</v>
      </c>
      <c r="E15" s="67">
        <v>4518.3900000000003</v>
      </c>
      <c r="F15" s="77">
        <v>2.2591950000000003E-2</v>
      </c>
    </row>
    <row r="16" spans="1:6" s="43" customFormat="1" ht="15" customHeight="1" x14ac:dyDescent="0.3">
      <c r="A16" s="71"/>
      <c r="B16" s="72" t="s">
        <v>149</v>
      </c>
      <c r="C16" s="73" t="s">
        <v>150</v>
      </c>
      <c r="D16" s="93">
        <v>200000</v>
      </c>
      <c r="E16" s="75">
        <v>4518.3900000000003</v>
      </c>
      <c r="F16" s="76">
        <v>2.2591950000000003E-2</v>
      </c>
    </row>
    <row r="17" spans="1:6" s="70" customFormat="1" ht="15" customHeight="1" x14ac:dyDescent="0.3">
      <c r="A17" s="78" t="s">
        <v>205</v>
      </c>
      <c r="B17" s="79"/>
      <c r="C17" s="80"/>
      <c r="D17" s="94">
        <v>0</v>
      </c>
      <c r="E17" s="82">
        <v>24086.91</v>
      </c>
      <c r="F17" s="77"/>
    </row>
    <row r="18" spans="1:6" s="43" customFormat="1" ht="15" customHeight="1" x14ac:dyDescent="0.3">
      <c r="A18" s="71"/>
      <c r="B18" s="72" t="s">
        <v>206</v>
      </c>
      <c r="C18" s="73" t="s">
        <v>207</v>
      </c>
      <c r="D18" s="93">
        <v>0</v>
      </c>
      <c r="E18" s="75">
        <v>24086.91</v>
      </c>
      <c r="F18" s="76"/>
    </row>
    <row r="19" spans="1:6" s="70" customFormat="1" ht="15" customHeight="1" x14ac:dyDescent="0.3">
      <c r="A19" s="78" t="s">
        <v>140</v>
      </c>
      <c r="B19" s="79"/>
      <c r="C19" s="80"/>
      <c r="D19" s="94">
        <v>3000000</v>
      </c>
      <c r="E19" s="82">
        <v>1089266.2</v>
      </c>
      <c r="F19" s="77">
        <v>0.3630887333333333</v>
      </c>
    </row>
    <row r="20" spans="1:6" s="43" customFormat="1" ht="15" customHeight="1" x14ac:dyDescent="0.3">
      <c r="A20" s="71"/>
      <c r="B20" s="72" t="s">
        <v>165</v>
      </c>
      <c r="C20" s="73" t="s">
        <v>166</v>
      </c>
      <c r="D20" s="93">
        <v>0</v>
      </c>
      <c r="E20" s="75">
        <v>35778.800000000003</v>
      </c>
      <c r="F20" s="76"/>
    </row>
    <row r="21" spans="1:6" s="43" customFormat="1" ht="15" customHeight="1" x14ac:dyDescent="0.3">
      <c r="A21" s="71"/>
      <c r="B21" s="72" t="s">
        <v>141</v>
      </c>
      <c r="C21" s="73" t="s">
        <v>142</v>
      </c>
      <c r="D21" s="93">
        <v>3000000</v>
      </c>
      <c r="E21" s="75">
        <v>1053487.3999999999</v>
      </c>
      <c r="F21" s="76">
        <v>0.35116246666666662</v>
      </c>
    </row>
    <row r="22" spans="1:6" s="8" customFormat="1" ht="15" customHeight="1" x14ac:dyDescent="0.4">
      <c r="A22" s="141" t="s">
        <v>22</v>
      </c>
      <c r="B22" s="142"/>
      <c r="C22" s="143"/>
      <c r="D22" s="97">
        <v>3200000</v>
      </c>
      <c r="E22" s="19">
        <v>3114231.61</v>
      </c>
      <c r="F22" s="55">
        <v>0.97319737812499996</v>
      </c>
    </row>
    <row r="23" spans="1:6" s="43" customFormat="1" ht="10.15" x14ac:dyDescent="0.3">
      <c r="A23" s="43" t="s">
        <v>6</v>
      </c>
      <c r="D23" s="98"/>
      <c r="E23" s="89"/>
      <c r="F23" s="44"/>
    </row>
  </sheetData>
  <mergeCells count="4">
    <mergeCell ref="A3:F3"/>
    <mergeCell ref="A4:F4"/>
    <mergeCell ref="A5:F5"/>
    <mergeCell ref="A22:C22"/>
  </mergeCells>
  <printOptions horizontalCentered="1"/>
  <pageMargins left="0.39370078740157483" right="0.39370078740157483" top="0.59055118110236227" bottom="0.39370078740157483" header="0" footer="0"/>
  <pageSetup paperSize="9" scale="87" fitToHeight="0" orientation="portrait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showZeros="0" zoomScaleNormal="100" workbookViewId="0">
      <selection activeCell="A8" sqref="A8"/>
    </sheetView>
  </sheetViews>
  <sheetFormatPr baseColWidth="10" defaultRowHeight="12.75" x14ac:dyDescent="0.35"/>
  <cols>
    <col min="1" max="1" width="1.73046875" customWidth="1"/>
    <col min="2" max="2" width="5.73046875" customWidth="1"/>
    <col min="3" max="3" width="60.73046875" customWidth="1"/>
    <col min="4" max="4" width="16.73046875" style="99" customWidth="1"/>
    <col min="5" max="5" width="16.73046875" customWidth="1"/>
    <col min="6" max="6" width="9.59765625" style="37" customWidth="1"/>
  </cols>
  <sheetData>
    <row r="1" spans="1:6" ht="39" customHeight="1" x14ac:dyDescent="0.35">
      <c r="A1" s="35"/>
      <c r="B1" s="1"/>
      <c r="C1" s="1"/>
      <c r="D1" s="90"/>
      <c r="E1" s="3"/>
      <c r="F1" s="58" t="s">
        <v>115</v>
      </c>
    </row>
    <row r="3" spans="1:6" s="8" customFormat="1" ht="46.5" customHeight="1" x14ac:dyDescent="0.4">
      <c r="A3" s="138" t="s">
        <v>482</v>
      </c>
      <c r="B3" s="138"/>
      <c r="C3" s="138"/>
      <c r="D3" s="138"/>
      <c r="E3" s="138"/>
      <c r="F3" s="138"/>
    </row>
    <row r="4" spans="1:6" s="8" customFormat="1" ht="16.5" customHeight="1" x14ac:dyDescent="0.4">
      <c r="A4" s="138" t="s">
        <v>55</v>
      </c>
      <c r="B4" s="138"/>
      <c r="C4" s="138"/>
      <c r="D4" s="138"/>
      <c r="E4" s="138"/>
      <c r="F4" s="138"/>
    </row>
    <row r="5" spans="1:6" s="8" customFormat="1" ht="19.5" customHeight="1" x14ac:dyDescent="0.4">
      <c r="A5" s="138" t="s">
        <v>118</v>
      </c>
      <c r="B5" s="138"/>
      <c r="C5" s="138"/>
      <c r="D5" s="138"/>
      <c r="E5" s="138"/>
      <c r="F5" s="138"/>
    </row>
    <row r="6" spans="1:6" s="8" customFormat="1" x14ac:dyDescent="0.35">
      <c r="D6" s="91"/>
      <c r="F6" s="39"/>
    </row>
    <row r="7" spans="1:6" s="8" customFormat="1" x14ac:dyDescent="0.35">
      <c r="D7" s="91"/>
      <c r="E7" s="21"/>
      <c r="F7" s="60" t="s">
        <v>0</v>
      </c>
    </row>
    <row r="8" spans="1:6" s="8" customFormat="1" ht="36" customHeight="1" x14ac:dyDescent="0.35">
      <c r="A8" s="38" t="s">
        <v>119</v>
      </c>
      <c r="B8" s="14"/>
      <c r="C8" s="61"/>
      <c r="D8" s="62" t="s">
        <v>2</v>
      </c>
      <c r="E8" s="7" t="s">
        <v>3</v>
      </c>
      <c r="F8" s="63" t="s">
        <v>4</v>
      </c>
    </row>
    <row r="9" spans="1:6" s="100" customFormat="1" ht="15" customHeight="1" x14ac:dyDescent="0.3">
      <c r="A9" s="64" t="s">
        <v>208</v>
      </c>
      <c r="B9" s="65"/>
      <c r="C9" s="66"/>
      <c r="D9" s="92">
        <v>4511310</v>
      </c>
      <c r="E9" s="68">
        <v>871962.12</v>
      </c>
      <c r="F9" s="69">
        <v>0.19328357395080364</v>
      </c>
    </row>
    <row r="10" spans="1:6" s="100" customFormat="1" ht="15" customHeight="1" x14ac:dyDescent="0.3">
      <c r="A10" s="64"/>
      <c r="B10" s="95" t="s">
        <v>209</v>
      </c>
      <c r="C10" s="84" t="s">
        <v>210</v>
      </c>
      <c r="D10" s="96">
        <v>488000</v>
      </c>
      <c r="E10" s="85">
        <v>101412.3</v>
      </c>
      <c r="F10" s="76">
        <v>0.20781209016393443</v>
      </c>
    </row>
    <row r="11" spans="1:6" s="100" customFormat="1" ht="15" customHeight="1" x14ac:dyDescent="0.3">
      <c r="A11" s="64"/>
      <c r="B11" s="95" t="s">
        <v>211</v>
      </c>
      <c r="C11" s="84" t="s">
        <v>212</v>
      </c>
      <c r="D11" s="96">
        <v>4023310</v>
      </c>
      <c r="E11" s="85">
        <v>770549.82</v>
      </c>
      <c r="F11" s="76">
        <v>0.19152136424983407</v>
      </c>
    </row>
    <row r="12" spans="1:6" s="100" customFormat="1" ht="15" customHeight="1" x14ac:dyDescent="0.3">
      <c r="A12" s="64" t="s">
        <v>213</v>
      </c>
      <c r="B12" s="65"/>
      <c r="C12" s="66"/>
      <c r="D12" s="92">
        <v>30420</v>
      </c>
      <c r="E12" s="67">
        <v>226471.47</v>
      </c>
      <c r="F12" s="77">
        <v>7.4448214990138064</v>
      </c>
    </row>
    <row r="13" spans="1:6" s="100" customFormat="1" ht="15" customHeight="1" x14ac:dyDescent="0.3">
      <c r="A13" s="64"/>
      <c r="B13" s="95" t="s">
        <v>214</v>
      </c>
      <c r="C13" s="84" t="s">
        <v>215</v>
      </c>
      <c r="D13" s="96">
        <v>0</v>
      </c>
      <c r="E13" s="85">
        <v>14680.36</v>
      </c>
      <c r="F13" s="77"/>
    </row>
    <row r="14" spans="1:6" s="100" customFormat="1" ht="15" customHeight="1" x14ac:dyDescent="0.3">
      <c r="A14" s="64"/>
      <c r="B14" s="95" t="s">
        <v>216</v>
      </c>
      <c r="C14" s="84" t="s">
        <v>217</v>
      </c>
      <c r="D14" s="96">
        <v>30420</v>
      </c>
      <c r="E14" s="85">
        <v>83631.350000000006</v>
      </c>
      <c r="F14" s="76">
        <v>2.7492225509533204</v>
      </c>
    </row>
    <row r="15" spans="1:6" s="101" customFormat="1" ht="15" customHeight="1" x14ac:dyDescent="0.3">
      <c r="A15" s="83"/>
      <c r="B15" s="95" t="s">
        <v>218</v>
      </c>
      <c r="C15" s="84" t="s">
        <v>219</v>
      </c>
      <c r="D15" s="96">
        <v>0</v>
      </c>
      <c r="E15" s="85">
        <v>128159.76</v>
      </c>
      <c r="F15" s="76"/>
    </row>
    <row r="16" spans="1:6" s="100" customFormat="1" ht="15" customHeight="1" x14ac:dyDescent="0.3">
      <c r="A16" s="64" t="s">
        <v>120</v>
      </c>
      <c r="B16" s="65"/>
      <c r="C16" s="80"/>
      <c r="D16" s="94">
        <v>26616880</v>
      </c>
      <c r="E16" s="67">
        <v>10583749.549999999</v>
      </c>
      <c r="F16" s="77">
        <v>0.39763298891530485</v>
      </c>
    </row>
    <row r="17" spans="1:6" s="100" customFormat="1" ht="15" customHeight="1" x14ac:dyDescent="0.3">
      <c r="A17" s="64"/>
      <c r="B17" s="95" t="s">
        <v>167</v>
      </c>
      <c r="C17" s="84" t="s">
        <v>168</v>
      </c>
      <c r="D17" s="96">
        <v>26616880</v>
      </c>
      <c r="E17" s="85">
        <v>3272468.03</v>
      </c>
      <c r="F17" s="76">
        <v>0.12294709334828123</v>
      </c>
    </row>
    <row r="18" spans="1:6" s="100" customFormat="1" ht="15" customHeight="1" x14ac:dyDescent="0.3">
      <c r="A18" s="64"/>
      <c r="B18" s="95" t="s">
        <v>121</v>
      </c>
      <c r="C18" s="84" t="s">
        <v>122</v>
      </c>
      <c r="D18" s="96">
        <v>0</v>
      </c>
      <c r="E18" s="85">
        <v>7301498.6699999999</v>
      </c>
      <c r="F18" s="77"/>
    </row>
    <row r="19" spans="1:6" s="101" customFormat="1" ht="15" customHeight="1" x14ac:dyDescent="0.3">
      <c r="A19" s="83"/>
      <c r="B19" s="95" t="s">
        <v>220</v>
      </c>
      <c r="C19" s="84" t="s">
        <v>221</v>
      </c>
      <c r="D19" s="96">
        <v>0</v>
      </c>
      <c r="E19" s="85">
        <v>9782.85</v>
      </c>
      <c r="F19" s="76"/>
    </row>
    <row r="20" spans="1:6" s="100" customFormat="1" ht="15" customHeight="1" x14ac:dyDescent="0.3">
      <c r="A20" s="64" t="s">
        <v>143</v>
      </c>
      <c r="B20" s="65"/>
      <c r="C20" s="66"/>
      <c r="D20" s="92">
        <v>0</v>
      </c>
      <c r="E20" s="67">
        <v>2214922.37</v>
      </c>
      <c r="F20" s="77"/>
    </row>
    <row r="21" spans="1:6" s="100" customFormat="1" ht="15" customHeight="1" x14ac:dyDescent="0.3">
      <c r="A21" s="64"/>
      <c r="B21" s="95" t="s">
        <v>222</v>
      </c>
      <c r="C21" s="84" t="s">
        <v>223</v>
      </c>
      <c r="D21" s="96">
        <v>0</v>
      </c>
      <c r="E21" s="85">
        <v>135646.13</v>
      </c>
      <c r="F21" s="77"/>
    </row>
    <row r="22" spans="1:6" s="100" customFormat="1" ht="15" customHeight="1" x14ac:dyDescent="0.3">
      <c r="A22" s="64"/>
      <c r="B22" s="95" t="s">
        <v>224</v>
      </c>
      <c r="C22" s="84" t="s">
        <v>225</v>
      </c>
      <c r="D22" s="96">
        <v>0</v>
      </c>
      <c r="E22" s="85">
        <v>2831.4</v>
      </c>
      <c r="F22" s="77"/>
    </row>
    <row r="23" spans="1:6" s="100" customFormat="1" ht="15" customHeight="1" x14ac:dyDescent="0.3">
      <c r="A23" s="64"/>
      <c r="B23" s="95" t="s">
        <v>226</v>
      </c>
      <c r="C23" s="84" t="s">
        <v>227</v>
      </c>
      <c r="D23" s="96">
        <v>0</v>
      </c>
      <c r="E23" s="85">
        <v>212225.88</v>
      </c>
      <c r="F23" s="77"/>
    </row>
    <row r="24" spans="1:6" s="100" customFormat="1" ht="15" customHeight="1" x14ac:dyDescent="0.3">
      <c r="A24" s="64"/>
      <c r="B24" s="95" t="s">
        <v>228</v>
      </c>
      <c r="C24" s="84" t="s">
        <v>229</v>
      </c>
      <c r="D24" s="96">
        <v>0</v>
      </c>
      <c r="E24" s="85">
        <v>24505.45</v>
      </c>
      <c r="F24" s="77"/>
    </row>
    <row r="25" spans="1:6" s="101" customFormat="1" ht="15" customHeight="1" x14ac:dyDescent="0.3">
      <c r="A25" s="83"/>
      <c r="B25" s="95" t="s">
        <v>144</v>
      </c>
      <c r="C25" s="84" t="s">
        <v>145</v>
      </c>
      <c r="D25" s="96">
        <v>0</v>
      </c>
      <c r="E25" s="85">
        <v>1839713.51</v>
      </c>
      <c r="F25" s="76"/>
    </row>
    <row r="26" spans="1:6" s="100" customFormat="1" ht="15" customHeight="1" x14ac:dyDescent="0.3">
      <c r="A26" s="64" t="s">
        <v>123</v>
      </c>
      <c r="B26" s="65"/>
      <c r="C26" s="66"/>
      <c r="D26" s="92">
        <v>0</v>
      </c>
      <c r="E26" s="67">
        <v>4067068.18</v>
      </c>
      <c r="F26" s="77"/>
    </row>
    <row r="27" spans="1:6" s="101" customFormat="1" ht="15" customHeight="1" x14ac:dyDescent="0.3">
      <c r="A27" s="83"/>
      <c r="B27" s="95" t="s">
        <v>124</v>
      </c>
      <c r="C27" s="84" t="s">
        <v>125</v>
      </c>
      <c r="D27" s="96">
        <v>0</v>
      </c>
      <c r="E27" s="85">
        <v>4062688.1</v>
      </c>
      <c r="F27" s="76"/>
    </row>
    <row r="28" spans="1:6" s="101" customFormat="1" ht="15" customHeight="1" x14ac:dyDescent="0.3">
      <c r="A28" s="83"/>
      <c r="B28" s="95" t="s">
        <v>169</v>
      </c>
      <c r="C28" s="84" t="s">
        <v>170</v>
      </c>
      <c r="D28" s="96">
        <v>0</v>
      </c>
      <c r="E28" s="85">
        <v>4380.08</v>
      </c>
      <c r="F28" s="76"/>
    </row>
    <row r="29" spans="1:6" s="100" customFormat="1" ht="15" customHeight="1" x14ac:dyDescent="0.3">
      <c r="A29" s="64" t="s">
        <v>191</v>
      </c>
      <c r="B29" s="65"/>
      <c r="C29" s="66"/>
      <c r="D29" s="92">
        <v>7177810</v>
      </c>
      <c r="E29" s="67">
        <v>1561637.84</v>
      </c>
      <c r="F29" s="77">
        <v>0.21756466666016516</v>
      </c>
    </row>
    <row r="30" spans="1:6" s="101" customFormat="1" ht="15" customHeight="1" x14ac:dyDescent="0.3">
      <c r="A30" s="83"/>
      <c r="B30" s="95" t="s">
        <v>230</v>
      </c>
      <c r="C30" s="84" t="s">
        <v>231</v>
      </c>
      <c r="D30" s="96">
        <v>3500000</v>
      </c>
      <c r="E30" s="85">
        <v>712568.66</v>
      </c>
      <c r="F30" s="76">
        <v>0.20359104571428571</v>
      </c>
    </row>
    <row r="31" spans="1:6" s="101" customFormat="1" ht="15" customHeight="1" x14ac:dyDescent="0.3">
      <c r="A31" s="83"/>
      <c r="B31" s="95" t="s">
        <v>192</v>
      </c>
      <c r="C31" s="84" t="s">
        <v>193</v>
      </c>
      <c r="D31" s="96">
        <v>0</v>
      </c>
      <c r="E31" s="85">
        <v>231587.23</v>
      </c>
      <c r="F31" s="76"/>
    </row>
    <row r="32" spans="1:6" s="101" customFormat="1" ht="15" customHeight="1" x14ac:dyDescent="0.3">
      <c r="A32" s="83"/>
      <c r="B32" s="95" t="s">
        <v>232</v>
      </c>
      <c r="C32" s="84" t="s">
        <v>233</v>
      </c>
      <c r="D32" s="96">
        <v>3618430</v>
      </c>
      <c r="E32" s="85">
        <v>540504.61</v>
      </c>
      <c r="F32" s="76">
        <v>0.14937545012615969</v>
      </c>
    </row>
    <row r="33" spans="1:6" s="101" customFormat="1" ht="15" customHeight="1" x14ac:dyDescent="0.3">
      <c r="A33" s="83"/>
      <c r="B33" s="95" t="s">
        <v>234</v>
      </c>
      <c r="C33" s="84" t="s">
        <v>235</v>
      </c>
      <c r="D33" s="96">
        <v>59380</v>
      </c>
      <c r="E33" s="85">
        <v>76977.34</v>
      </c>
      <c r="F33" s="76">
        <v>1.2963512967329067</v>
      </c>
    </row>
    <row r="34" spans="1:6" s="100" customFormat="1" ht="15" customHeight="1" x14ac:dyDescent="0.3">
      <c r="A34" s="64" t="s">
        <v>126</v>
      </c>
      <c r="B34" s="65"/>
      <c r="C34" s="66"/>
      <c r="D34" s="92">
        <v>0</v>
      </c>
      <c r="E34" s="67">
        <v>167459.07999999999</v>
      </c>
      <c r="F34" s="77"/>
    </row>
    <row r="35" spans="1:6" s="101" customFormat="1" ht="15" customHeight="1" x14ac:dyDescent="0.3">
      <c r="A35" s="83"/>
      <c r="B35" s="95" t="s">
        <v>171</v>
      </c>
      <c r="C35" s="84" t="s">
        <v>172</v>
      </c>
      <c r="D35" s="96">
        <v>0</v>
      </c>
      <c r="E35" s="85">
        <v>45574.39</v>
      </c>
      <c r="F35" s="76"/>
    </row>
    <row r="36" spans="1:6" s="101" customFormat="1" ht="15" customHeight="1" x14ac:dyDescent="0.3">
      <c r="A36" s="83"/>
      <c r="B36" s="95" t="s">
        <v>131</v>
      </c>
      <c r="C36" s="84" t="s">
        <v>132</v>
      </c>
      <c r="D36" s="96">
        <v>0</v>
      </c>
      <c r="E36" s="85">
        <v>58702.04</v>
      </c>
      <c r="F36" s="76"/>
    </row>
    <row r="37" spans="1:6" s="101" customFormat="1" ht="15" customHeight="1" x14ac:dyDescent="0.3">
      <c r="A37" s="83"/>
      <c r="B37" s="95" t="s">
        <v>236</v>
      </c>
      <c r="C37" s="84" t="s">
        <v>237</v>
      </c>
      <c r="D37" s="96">
        <v>0</v>
      </c>
      <c r="E37" s="85">
        <v>63182.65</v>
      </c>
      <c r="F37" s="76"/>
    </row>
    <row r="38" spans="1:6" s="100" customFormat="1" ht="15" customHeight="1" x14ac:dyDescent="0.3">
      <c r="A38" s="64" t="s">
        <v>156</v>
      </c>
      <c r="B38" s="65"/>
      <c r="C38" s="66"/>
      <c r="D38" s="92">
        <v>13943910</v>
      </c>
      <c r="E38" s="67">
        <v>2303810.5100000002</v>
      </c>
      <c r="F38" s="77">
        <v>0.16521983503909593</v>
      </c>
    </row>
    <row r="39" spans="1:6" s="101" customFormat="1" ht="15" customHeight="1" x14ac:dyDescent="0.3">
      <c r="A39" s="83"/>
      <c r="B39" s="95" t="s">
        <v>238</v>
      </c>
      <c r="C39" s="84" t="s">
        <v>239</v>
      </c>
      <c r="D39" s="96">
        <v>9945000</v>
      </c>
      <c r="E39" s="85">
        <v>1702456.76</v>
      </c>
      <c r="F39" s="76">
        <v>0.17118720563097034</v>
      </c>
    </row>
    <row r="40" spans="1:6" s="101" customFormat="1" ht="15" customHeight="1" x14ac:dyDescent="0.3">
      <c r="A40" s="83"/>
      <c r="B40" s="95" t="s">
        <v>240</v>
      </c>
      <c r="C40" s="84" t="s">
        <v>241</v>
      </c>
      <c r="D40" s="96">
        <v>2998910</v>
      </c>
      <c r="E40" s="85">
        <v>398697.36</v>
      </c>
      <c r="F40" s="76">
        <v>0.13294742423080386</v>
      </c>
    </row>
    <row r="41" spans="1:6" s="101" customFormat="1" ht="15" customHeight="1" x14ac:dyDescent="0.3">
      <c r="A41" s="83"/>
      <c r="B41" s="95" t="s">
        <v>157</v>
      </c>
      <c r="C41" s="84" t="s">
        <v>158</v>
      </c>
      <c r="D41" s="96">
        <v>1000000</v>
      </c>
      <c r="E41" s="85">
        <v>202656.39</v>
      </c>
      <c r="F41" s="76">
        <v>0.20265639000000002</v>
      </c>
    </row>
    <row r="42" spans="1:6" s="100" customFormat="1" ht="15" customHeight="1" x14ac:dyDescent="0.3">
      <c r="A42" s="64" t="s">
        <v>242</v>
      </c>
      <c r="B42" s="65"/>
      <c r="C42" s="66"/>
      <c r="D42" s="92">
        <v>2564370</v>
      </c>
      <c r="E42" s="67">
        <v>12887749.809999999</v>
      </c>
      <c r="F42" s="77">
        <v>5.0256982455729862</v>
      </c>
    </row>
    <row r="43" spans="1:6" s="101" customFormat="1" ht="15" customHeight="1" x14ac:dyDescent="0.3">
      <c r="A43" s="83"/>
      <c r="B43" s="95" t="s">
        <v>243</v>
      </c>
      <c r="C43" s="84" t="s">
        <v>244</v>
      </c>
      <c r="D43" s="96">
        <v>1850000</v>
      </c>
      <c r="E43" s="85">
        <v>192412.94</v>
      </c>
      <c r="F43" s="76">
        <v>0.1040069945945946</v>
      </c>
    </row>
    <row r="44" spans="1:6" s="101" customFormat="1" ht="15" customHeight="1" x14ac:dyDescent="0.3">
      <c r="A44" s="83"/>
      <c r="B44" s="95" t="s">
        <v>245</v>
      </c>
      <c r="C44" s="84" t="s">
        <v>246</v>
      </c>
      <c r="D44" s="96">
        <v>714370</v>
      </c>
      <c r="E44" s="85">
        <v>0</v>
      </c>
      <c r="F44" s="76">
        <v>0</v>
      </c>
    </row>
    <row r="45" spans="1:6" s="101" customFormat="1" ht="15" customHeight="1" x14ac:dyDescent="0.3">
      <c r="A45" s="83"/>
      <c r="B45" s="95" t="s">
        <v>247</v>
      </c>
      <c r="C45" s="84" t="s">
        <v>248</v>
      </c>
      <c r="D45" s="96">
        <v>0</v>
      </c>
      <c r="E45" s="85">
        <v>12695336.869999999</v>
      </c>
      <c r="F45" s="76"/>
    </row>
    <row r="46" spans="1:6" s="100" customFormat="1" ht="15" customHeight="1" x14ac:dyDescent="0.3">
      <c r="A46" s="64" t="s">
        <v>196</v>
      </c>
      <c r="B46" s="65"/>
      <c r="C46" s="66"/>
      <c r="D46" s="92">
        <v>20000</v>
      </c>
      <c r="E46" s="67">
        <v>29551.06</v>
      </c>
      <c r="F46" s="77">
        <v>1.4775530000000001</v>
      </c>
    </row>
    <row r="47" spans="1:6" s="101" customFormat="1" ht="15" customHeight="1" x14ac:dyDescent="0.3">
      <c r="A47" s="83"/>
      <c r="B47" s="95" t="s">
        <v>197</v>
      </c>
      <c r="C47" s="84" t="s">
        <v>198</v>
      </c>
      <c r="D47" s="96">
        <v>0</v>
      </c>
      <c r="E47" s="85">
        <v>27613.72</v>
      </c>
      <c r="F47" s="76"/>
    </row>
    <row r="48" spans="1:6" s="100" customFormat="1" ht="15" customHeight="1" x14ac:dyDescent="0.3">
      <c r="A48" s="64"/>
      <c r="B48" s="95" t="s">
        <v>249</v>
      </c>
      <c r="C48" s="84" t="s">
        <v>250</v>
      </c>
      <c r="D48" s="96">
        <v>20000</v>
      </c>
      <c r="E48" s="85">
        <v>1937.34</v>
      </c>
      <c r="F48" s="76">
        <v>9.6866999999999995E-2</v>
      </c>
    </row>
    <row r="49" spans="1:6" s="100" customFormat="1" ht="15" customHeight="1" x14ac:dyDescent="0.3">
      <c r="A49" s="64" t="s">
        <v>133</v>
      </c>
      <c r="B49" s="65"/>
      <c r="C49" s="66"/>
      <c r="D49" s="92">
        <v>8879290</v>
      </c>
      <c r="E49" s="67">
        <v>6511949.8500000006</v>
      </c>
      <c r="F49" s="77">
        <v>0.73338632368128542</v>
      </c>
    </row>
    <row r="50" spans="1:6" s="100" customFormat="1" ht="15" customHeight="1" x14ac:dyDescent="0.3">
      <c r="A50" s="64"/>
      <c r="B50" s="95" t="s">
        <v>159</v>
      </c>
      <c r="C50" s="84" t="s">
        <v>160</v>
      </c>
      <c r="D50" s="96">
        <v>0</v>
      </c>
      <c r="E50" s="85">
        <v>894659.63</v>
      </c>
      <c r="F50" s="77"/>
    </row>
    <row r="51" spans="1:6" s="100" customFormat="1" ht="15" customHeight="1" x14ac:dyDescent="0.3">
      <c r="A51" s="64"/>
      <c r="B51" s="95" t="s">
        <v>161</v>
      </c>
      <c r="C51" s="84" t="s">
        <v>162</v>
      </c>
      <c r="D51" s="96">
        <v>0</v>
      </c>
      <c r="E51" s="85">
        <v>2788.87</v>
      </c>
      <c r="F51" s="77"/>
    </row>
    <row r="52" spans="1:6" s="101" customFormat="1" ht="15" customHeight="1" x14ac:dyDescent="0.3">
      <c r="A52" s="83"/>
      <c r="B52" s="95" t="s">
        <v>199</v>
      </c>
      <c r="C52" s="84" t="s">
        <v>200</v>
      </c>
      <c r="D52" s="96">
        <v>2598500</v>
      </c>
      <c r="E52" s="85">
        <v>4339207.07</v>
      </c>
      <c r="F52" s="76">
        <v>1.6698891937656342</v>
      </c>
    </row>
    <row r="53" spans="1:6" s="100" customFormat="1" ht="15" customHeight="1" x14ac:dyDescent="0.3">
      <c r="A53" s="64"/>
      <c r="B53" s="95" t="s">
        <v>251</v>
      </c>
      <c r="C53" s="84" t="s">
        <v>252</v>
      </c>
      <c r="D53" s="96">
        <v>1790000</v>
      </c>
      <c r="E53" s="85">
        <v>30776.15</v>
      </c>
      <c r="F53" s="76">
        <v>1.7193379888268159E-2</v>
      </c>
    </row>
    <row r="54" spans="1:6" s="100" customFormat="1" ht="15" customHeight="1" x14ac:dyDescent="0.3">
      <c r="A54" s="64"/>
      <c r="B54" s="95" t="s">
        <v>138</v>
      </c>
      <c r="C54" s="84" t="s">
        <v>139</v>
      </c>
      <c r="D54" s="96">
        <v>200000</v>
      </c>
      <c r="E54" s="85">
        <v>124757.31</v>
      </c>
      <c r="F54" s="76">
        <v>0.62378654999999994</v>
      </c>
    </row>
    <row r="55" spans="1:6" s="101" customFormat="1" ht="15" customHeight="1" x14ac:dyDescent="0.35">
      <c r="A55" s="110"/>
      <c r="B55" s="95" t="s">
        <v>253</v>
      </c>
      <c r="C55" s="84" t="s">
        <v>254</v>
      </c>
      <c r="D55" s="96">
        <v>4290790</v>
      </c>
      <c r="E55" s="85">
        <v>1119760.82</v>
      </c>
      <c r="F55" s="76">
        <v>0.26096845103116212</v>
      </c>
    </row>
    <row r="56" spans="1:6" s="100" customFormat="1" ht="15" customHeight="1" x14ac:dyDescent="0.3">
      <c r="A56" s="64" t="s">
        <v>148</v>
      </c>
      <c r="B56" s="65"/>
      <c r="C56" s="66"/>
      <c r="D56" s="92">
        <v>29026560</v>
      </c>
      <c r="E56" s="67">
        <v>6316424.2400000002</v>
      </c>
      <c r="F56" s="77">
        <v>0.21760843310402611</v>
      </c>
    </row>
    <row r="57" spans="1:6" s="100" customFormat="1" ht="15" customHeight="1" x14ac:dyDescent="0.3">
      <c r="A57" s="64"/>
      <c r="B57" s="95" t="s">
        <v>255</v>
      </c>
      <c r="C57" s="84" t="s">
        <v>256</v>
      </c>
      <c r="D57" s="96">
        <v>775000</v>
      </c>
      <c r="E57" s="85">
        <v>265773.78000000003</v>
      </c>
      <c r="F57" s="76">
        <v>0.34293390967741938</v>
      </c>
    </row>
    <row r="58" spans="1:6" s="101" customFormat="1" ht="15" customHeight="1" x14ac:dyDescent="0.3">
      <c r="A58" s="83"/>
      <c r="B58" s="95" t="s">
        <v>257</v>
      </c>
      <c r="C58" s="84" t="s">
        <v>258</v>
      </c>
      <c r="D58" s="96">
        <v>5094180</v>
      </c>
      <c r="E58" s="85">
        <v>1508857.77</v>
      </c>
      <c r="F58" s="76">
        <v>0.29619247258636328</v>
      </c>
    </row>
    <row r="59" spans="1:6" s="101" customFormat="1" ht="15" customHeight="1" x14ac:dyDescent="0.3">
      <c r="A59" s="83"/>
      <c r="B59" s="95" t="s">
        <v>149</v>
      </c>
      <c r="C59" s="84" t="s">
        <v>150</v>
      </c>
      <c r="D59" s="96">
        <v>5727000</v>
      </c>
      <c r="E59" s="85">
        <v>1338694.68</v>
      </c>
      <c r="F59" s="76">
        <v>0.23375147197485593</v>
      </c>
    </row>
    <row r="60" spans="1:6" s="100" customFormat="1" ht="15" customHeight="1" x14ac:dyDescent="0.3">
      <c r="A60" s="64"/>
      <c r="B60" s="95" t="s">
        <v>179</v>
      </c>
      <c r="C60" s="84" t="s">
        <v>180</v>
      </c>
      <c r="D60" s="96">
        <v>2258440</v>
      </c>
      <c r="E60" s="85">
        <v>343022.79</v>
      </c>
      <c r="F60" s="76">
        <v>0.1518848364357698</v>
      </c>
    </row>
    <row r="61" spans="1:6" s="100" customFormat="1" ht="15" customHeight="1" x14ac:dyDescent="0.3">
      <c r="A61" s="64"/>
      <c r="B61" s="95" t="s">
        <v>201</v>
      </c>
      <c r="C61" s="84" t="s">
        <v>202</v>
      </c>
      <c r="D61" s="96">
        <v>4531270</v>
      </c>
      <c r="E61" s="85">
        <v>247808.8</v>
      </c>
      <c r="F61" s="76">
        <v>5.4688597236536331E-2</v>
      </c>
    </row>
    <row r="62" spans="1:6" s="101" customFormat="1" ht="15" customHeight="1" x14ac:dyDescent="0.3">
      <c r="A62" s="83"/>
      <c r="B62" s="95" t="s">
        <v>259</v>
      </c>
      <c r="C62" s="84" t="s">
        <v>260</v>
      </c>
      <c r="D62" s="96">
        <v>7600000</v>
      </c>
      <c r="E62" s="85">
        <v>2344016.1</v>
      </c>
      <c r="F62" s="76">
        <v>0.30842317105263162</v>
      </c>
    </row>
    <row r="63" spans="1:6" s="100" customFormat="1" ht="15" customHeight="1" x14ac:dyDescent="0.3">
      <c r="A63" s="64"/>
      <c r="B63" s="95" t="s">
        <v>261</v>
      </c>
      <c r="C63" s="84" t="s">
        <v>262</v>
      </c>
      <c r="D63" s="96">
        <v>2616100</v>
      </c>
      <c r="E63" s="85">
        <v>266306.45</v>
      </c>
      <c r="F63" s="76">
        <v>0.10179521042773594</v>
      </c>
    </row>
    <row r="64" spans="1:6" s="100" customFormat="1" ht="15" customHeight="1" x14ac:dyDescent="0.3">
      <c r="A64" s="64"/>
      <c r="B64" s="95" t="s">
        <v>263</v>
      </c>
      <c r="C64" s="84" t="s">
        <v>264</v>
      </c>
      <c r="D64" s="96">
        <v>424570</v>
      </c>
      <c r="E64" s="85">
        <v>1943.87</v>
      </c>
      <c r="F64" s="76">
        <v>4.5784440728266242E-3</v>
      </c>
    </row>
    <row r="65" spans="1:6" s="100" customFormat="1" ht="15" customHeight="1" x14ac:dyDescent="0.3">
      <c r="A65" s="64" t="s">
        <v>205</v>
      </c>
      <c r="B65" s="65"/>
      <c r="C65" s="66"/>
      <c r="D65" s="92">
        <v>9348680</v>
      </c>
      <c r="E65" s="67">
        <v>4778979.8599999994</v>
      </c>
      <c r="F65" s="77">
        <v>0.51119300906652054</v>
      </c>
    </row>
    <row r="66" spans="1:6" s="101" customFormat="1" ht="15" customHeight="1" x14ac:dyDescent="0.3">
      <c r="A66" s="83"/>
      <c r="B66" s="95" t="s">
        <v>265</v>
      </c>
      <c r="C66" s="84" t="s">
        <v>266</v>
      </c>
      <c r="D66" s="96">
        <v>248680</v>
      </c>
      <c r="E66" s="85">
        <v>49929.05</v>
      </c>
      <c r="F66" s="76">
        <v>0.2007762988579701</v>
      </c>
    </row>
    <row r="67" spans="1:6" s="100" customFormat="1" ht="15" customHeight="1" x14ac:dyDescent="0.3">
      <c r="A67" s="64"/>
      <c r="B67" s="95" t="s">
        <v>267</v>
      </c>
      <c r="C67" s="84" t="s">
        <v>268</v>
      </c>
      <c r="D67" s="96">
        <v>500000</v>
      </c>
      <c r="E67" s="85">
        <v>89895.99</v>
      </c>
      <c r="F67" s="76">
        <v>0.17979198000000002</v>
      </c>
    </row>
    <row r="68" spans="1:6" s="101" customFormat="1" ht="15" customHeight="1" x14ac:dyDescent="0.3">
      <c r="A68" s="83"/>
      <c r="B68" s="95" t="s">
        <v>206</v>
      </c>
      <c r="C68" s="84" t="s">
        <v>207</v>
      </c>
      <c r="D68" s="96">
        <v>7000000</v>
      </c>
      <c r="E68" s="85">
        <v>4113245.23</v>
      </c>
      <c r="F68" s="76">
        <v>0.58760646142857142</v>
      </c>
    </row>
    <row r="69" spans="1:6" s="101" customFormat="1" ht="15" customHeight="1" x14ac:dyDescent="0.3">
      <c r="A69" s="83"/>
      <c r="B69" s="95" t="s">
        <v>269</v>
      </c>
      <c r="C69" s="84" t="s">
        <v>270</v>
      </c>
      <c r="D69" s="96">
        <v>1600000</v>
      </c>
      <c r="E69" s="85">
        <v>525909.59</v>
      </c>
      <c r="F69" s="76">
        <v>0.32869349374999995</v>
      </c>
    </row>
    <row r="70" spans="1:6" s="100" customFormat="1" ht="15" customHeight="1" x14ac:dyDescent="0.3">
      <c r="A70" s="64" t="s">
        <v>271</v>
      </c>
      <c r="B70" s="65"/>
      <c r="C70" s="66"/>
      <c r="D70" s="92">
        <v>0</v>
      </c>
      <c r="E70" s="67">
        <v>1210445.49</v>
      </c>
      <c r="F70" s="77"/>
    </row>
    <row r="71" spans="1:6" s="101" customFormat="1" ht="15" customHeight="1" x14ac:dyDescent="0.3">
      <c r="A71" s="83"/>
      <c r="B71" s="95" t="s">
        <v>272</v>
      </c>
      <c r="C71" s="84" t="s">
        <v>273</v>
      </c>
      <c r="D71" s="96">
        <v>0</v>
      </c>
      <c r="E71" s="85">
        <v>16965.72</v>
      </c>
      <c r="F71" s="76"/>
    </row>
    <row r="72" spans="1:6" s="100" customFormat="1" ht="15" customHeight="1" x14ac:dyDescent="0.3">
      <c r="A72" s="64"/>
      <c r="B72" s="95" t="s">
        <v>274</v>
      </c>
      <c r="C72" s="84" t="s">
        <v>275</v>
      </c>
      <c r="D72" s="96">
        <v>0</v>
      </c>
      <c r="E72" s="85">
        <v>1193479.77</v>
      </c>
      <c r="F72" s="77"/>
    </row>
    <row r="73" spans="1:6" s="100" customFormat="1" ht="15" customHeight="1" x14ac:dyDescent="0.3">
      <c r="A73" s="64" t="s">
        <v>151</v>
      </c>
      <c r="B73" s="65"/>
      <c r="C73" s="66"/>
      <c r="D73" s="92">
        <v>0</v>
      </c>
      <c r="E73" s="67">
        <v>10970872.800000001</v>
      </c>
      <c r="F73" s="77"/>
    </row>
    <row r="74" spans="1:6" s="100" customFormat="1" ht="15" customHeight="1" x14ac:dyDescent="0.3">
      <c r="A74" s="64"/>
      <c r="B74" s="95" t="s">
        <v>152</v>
      </c>
      <c r="C74" s="84" t="s">
        <v>153</v>
      </c>
      <c r="D74" s="96">
        <v>0</v>
      </c>
      <c r="E74" s="85">
        <v>10427565.140000001</v>
      </c>
      <c r="F74" s="77"/>
    </row>
    <row r="75" spans="1:6" s="100" customFormat="1" ht="15" customHeight="1" x14ac:dyDescent="0.3">
      <c r="A75" s="64"/>
      <c r="B75" s="95" t="s">
        <v>276</v>
      </c>
      <c r="C75" s="84" t="s">
        <v>277</v>
      </c>
      <c r="D75" s="96">
        <v>0</v>
      </c>
      <c r="E75" s="85">
        <v>10716.69</v>
      </c>
      <c r="F75" s="77"/>
    </row>
    <row r="76" spans="1:6" s="101" customFormat="1" ht="15" customHeight="1" x14ac:dyDescent="0.3">
      <c r="A76" s="83"/>
      <c r="B76" s="95" t="s">
        <v>154</v>
      </c>
      <c r="C76" s="84" t="s">
        <v>155</v>
      </c>
      <c r="D76" s="96">
        <v>0</v>
      </c>
      <c r="E76" s="85">
        <v>532590.97</v>
      </c>
      <c r="F76" s="76"/>
    </row>
    <row r="77" spans="1:6" s="100" customFormat="1" ht="15" customHeight="1" x14ac:dyDescent="0.3">
      <c r="A77" s="64" t="s">
        <v>140</v>
      </c>
      <c r="B77" s="65"/>
      <c r="C77" s="66"/>
      <c r="D77" s="92">
        <v>46399990</v>
      </c>
      <c r="E77" s="67">
        <v>57560699.369999997</v>
      </c>
      <c r="F77" s="77">
        <v>1.2405325813647805</v>
      </c>
    </row>
    <row r="78" spans="1:6" s="100" customFormat="1" ht="15" customHeight="1" x14ac:dyDescent="0.3">
      <c r="A78" s="64"/>
      <c r="B78" s="95" t="s">
        <v>181</v>
      </c>
      <c r="C78" s="84" t="s">
        <v>182</v>
      </c>
      <c r="D78" s="96">
        <v>24686320</v>
      </c>
      <c r="E78" s="85">
        <v>8477994.0500000007</v>
      </c>
      <c r="F78" s="76">
        <v>0.34342883224393106</v>
      </c>
    </row>
    <row r="79" spans="1:6" s="100" customFormat="1" ht="15" customHeight="1" x14ac:dyDescent="0.3">
      <c r="A79" s="64"/>
      <c r="B79" s="95" t="s">
        <v>203</v>
      </c>
      <c r="C79" s="84" t="s">
        <v>204</v>
      </c>
      <c r="D79" s="96">
        <v>0</v>
      </c>
      <c r="E79" s="85">
        <v>1565783.47</v>
      </c>
      <c r="F79" s="77"/>
    </row>
    <row r="80" spans="1:6" s="100" customFormat="1" ht="15" customHeight="1" x14ac:dyDescent="0.3">
      <c r="A80" s="64"/>
      <c r="B80" s="95" t="s">
        <v>165</v>
      </c>
      <c r="C80" s="84" t="s">
        <v>166</v>
      </c>
      <c r="D80" s="96">
        <v>1405000</v>
      </c>
      <c r="E80" s="85">
        <v>3128727.72</v>
      </c>
      <c r="F80" s="76">
        <v>2.2268524697508898</v>
      </c>
    </row>
    <row r="81" spans="1:6" s="100" customFormat="1" ht="15" customHeight="1" x14ac:dyDescent="0.3">
      <c r="A81" s="64"/>
      <c r="B81" s="95" t="s">
        <v>183</v>
      </c>
      <c r="C81" s="84" t="s">
        <v>184</v>
      </c>
      <c r="D81" s="96">
        <v>0</v>
      </c>
      <c r="E81" s="85">
        <v>858035.73</v>
      </c>
      <c r="F81" s="77"/>
    </row>
    <row r="82" spans="1:6" s="101" customFormat="1" ht="15" customHeight="1" x14ac:dyDescent="0.3">
      <c r="A82" s="83"/>
      <c r="B82" s="95" t="s">
        <v>278</v>
      </c>
      <c r="C82" s="84" t="s">
        <v>279</v>
      </c>
      <c r="D82" s="96">
        <v>10014670</v>
      </c>
      <c r="E82" s="85">
        <v>0</v>
      </c>
      <c r="F82" s="76">
        <v>0</v>
      </c>
    </row>
    <row r="83" spans="1:6" s="100" customFormat="1" ht="15" customHeight="1" x14ac:dyDescent="0.3">
      <c r="A83" s="64"/>
      <c r="B83" s="95" t="s">
        <v>141</v>
      </c>
      <c r="C83" s="84" t="s">
        <v>142</v>
      </c>
      <c r="D83" s="96">
        <v>10000000</v>
      </c>
      <c r="E83" s="85">
        <v>43504750.939999998</v>
      </c>
      <c r="F83" s="76">
        <v>4.3504750940000001</v>
      </c>
    </row>
    <row r="84" spans="1:6" s="100" customFormat="1" ht="15" customHeight="1" x14ac:dyDescent="0.3">
      <c r="A84" s="64"/>
      <c r="B84" s="95" t="s">
        <v>280</v>
      </c>
      <c r="C84" s="84" t="s">
        <v>281</v>
      </c>
      <c r="D84" s="96">
        <v>294000</v>
      </c>
      <c r="E84" s="85">
        <v>25407.46</v>
      </c>
      <c r="F84" s="76">
        <v>8.6419931972789119E-2</v>
      </c>
    </row>
    <row r="85" spans="1:6" s="100" customFormat="1" ht="15" customHeight="1" x14ac:dyDescent="0.3">
      <c r="A85" s="78" t="s">
        <v>185</v>
      </c>
      <c r="B85" s="79"/>
      <c r="C85" s="80"/>
      <c r="D85" s="94">
        <v>0</v>
      </c>
      <c r="E85" s="105">
        <v>213.61</v>
      </c>
      <c r="F85" s="77"/>
    </row>
    <row r="86" spans="1:6" s="101" customFormat="1" ht="15" customHeight="1" x14ac:dyDescent="0.3">
      <c r="A86" s="71"/>
      <c r="B86" s="72" t="s">
        <v>282</v>
      </c>
      <c r="C86" s="73" t="s">
        <v>283</v>
      </c>
      <c r="D86" s="93">
        <v>0</v>
      </c>
      <c r="E86" s="103">
        <v>213.61</v>
      </c>
      <c r="F86" s="76"/>
    </row>
    <row r="87" spans="1:6" s="100" customFormat="1" ht="15" customHeight="1" x14ac:dyDescent="0.3">
      <c r="A87" s="64" t="s">
        <v>284</v>
      </c>
      <c r="B87" s="65"/>
      <c r="C87" s="66"/>
      <c r="D87" s="92">
        <v>800000</v>
      </c>
      <c r="E87" s="106">
        <v>93031.03</v>
      </c>
      <c r="F87" s="77">
        <v>0.1162887875</v>
      </c>
    </row>
    <row r="88" spans="1:6" s="100" customFormat="1" ht="15" customHeight="1" x14ac:dyDescent="0.3">
      <c r="A88" s="71"/>
      <c r="B88" s="72" t="s">
        <v>285</v>
      </c>
      <c r="C88" s="73" t="s">
        <v>286</v>
      </c>
      <c r="D88" s="93">
        <v>800000</v>
      </c>
      <c r="E88" s="103">
        <v>93031.03</v>
      </c>
      <c r="F88" s="76">
        <v>0.1162887875</v>
      </c>
    </row>
    <row r="89" spans="1:6" s="100" customFormat="1" ht="15" customHeight="1" x14ac:dyDescent="0.3">
      <c r="A89" s="78" t="s">
        <v>287</v>
      </c>
      <c r="B89" s="79"/>
      <c r="C89" s="80"/>
      <c r="D89" s="94">
        <v>0</v>
      </c>
      <c r="E89" s="105">
        <v>202281.33</v>
      </c>
      <c r="F89" s="77"/>
    </row>
    <row r="90" spans="1:6" s="101" customFormat="1" ht="15" customHeight="1" x14ac:dyDescent="0.3">
      <c r="A90" s="71"/>
      <c r="B90" s="72" t="s">
        <v>288</v>
      </c>
      <c r="C90" s="73" t="s">
        <v>289</v>
      </c>
      <c r="D90" s="93">
        <v>0</v>
      </c>
      <c r="E90" s="103">
        <v>202281.33</v>
      </c>
      <c r="F90" s="76"/>
    </row>
    <row r="91" spans="1:6" s="100" customFormat="1" ht="15" customHeight="1" x14ac:dyDescent="0.3">
      <c r="A91" s="64" t="s">
        <v>188</v>
      </c>
      <c r="B91" s="65"/>
      <c r="C91" s="66"/>
      <c r="D91" s="92">
        <v>2448420</v>
      </c>
      <c r="E91" s="106">
        <v>66328.03</v>
      </c>
      <c r="F91" s="77">
        <v>2.7090135679336061E-2</v>
      </c>
    </row>
    <row r="92" spans="1:6" s="101" customFormat="1" ht="15" customHeight="1" x14ac:dyDescent="0.3">
      <c r="A92" s="71"/>
      <c r="B92" s="72" t="s">
        <v>189</v>
      </c>
      <c r="C92" s="73" t="s">
        <v>190</v>
      </c>
      <c r="D92" s="93">
        <v>632130</v>
      </c>
      <c r="E92" s="103">
        <v>21301.81</v>
      </c>
      <c r="F92" s="76">
        <v>3.3698463923560032E-2</v>
      </c>
    </row>
    <row r="93" spans="1:6" s="100" customFormat="1" ht="15" customHeight="1" x14ac:dyDescent="0.3">
      <c r="A93" s="71"/>
      <c r="B93" s="72" t="s">
        <v>290</v>
      </c>
      <c r="C93" s="73" t="s">
        <v>291</v>
      </c>
      <c r="D93" s="93">
        <v>596290</v>
      </c>
      <c r="E93" s="103">
        <v>8658.52</v>
      </c>
      <c r="F93" s="76">
        <v>1.4520652702544065E-2</v>
      </c>
    </row>
    <row r="94" spans="1:6" s="100" customFormat="1" ht="15" customHeight="1" x14ac:dyDescent="0.3">
      <c r="A94" s="71"/>
      <c r="B94" s="72" t="s">
        <v>292</v>
      </c>
      <c r="C94" s="73" t="s">
        <v>293</v>
      </c>
      <c r="D94" s="93">
        <v>1220000</v>
      </c>
      <c r="E94" s="103">
        <v>36367.699999999997</v>
      </c>
      <c r="F94" s="76">
        <v>2.9809590163934425E-2</v>
      </c>
    </row>
    <row r="95" spans="1:6" s="8" customFormat="1" ht="15" customHeight="1" x14ac:dyDescent="0.4">
      <c r="A95" s="141" t="s">
        <v>22</v>
      </c>
      <c r="B95" s="142"/>
      <c r="C95" s="143"/>
      <c r="D95" s="97">
        <v>151767640</v>
      </c>
      <c r="E95" s="19">
        <v>122625607.59999999</v>
      </c>
      <c r="F95" s="55">
        <v>0.80798256861607654</v>
      </c>
    </row>
    <row r="96" spans="1:6" s="43" customFormat="1" ht="10.15" x14ac:dyDescent="0.3">
      <c r="A96" s="43" t="s">
        <v>6</v>
      </c>
      <c r="D96" s="98"/>
      <c r="F96" s="44"/>
    </row>
  </sheetData>
  <mergeCells count="4">
    <mergeCell ref="A3:F3"/>
    <mergeCell ref="A4:F4"/>
    <mergeCell ref="A5:F5"/>
    <mergeCell ref="A95:C95"/>
  </mergeCells>
  <printOptions horizontalCentered="1"/>
  <pageMargins left="0.39370078740157483" right="0.39370078740157483" top="0.59055118110236227" bottom="0.59055118110236227" header="0" footer="0"/>
  <pageSetup paperSize="9" scale="87" fitToHeight="0" orientation="portrait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showZeros="0" workbookViewId="0">
      <selection activeCell="A8" sqref="A8"/>
    </sheetView>
  </sheetViews>
  <sheetFormatPr baseColWidth="10" defaultRowHeight="12.75" x14ac:dyDescent="0.35"/>
  <cols>
    <col min="1" max="1" width="1.73046875" customWidth="1"/>
    <col min="2" max="2" width="5.73046875" customWidth="1"/>
    <col min="3" max="3" width="60.73046875" customWidth="1"/>
    <col min="4" max="4" width="16.73046875" style="99" customWidth="1"/>
    <col min="5" max="5" width="16.73046875" customWidth="1"/>
    <col min="6" max="6" width="9.59765625" style="37" customWidth="1"/>
  </cols>
  <sheetData>
    <row r="1" spans="1:6" ht="39" customHeight="1" x14ac:dyDescent="0.35">
      <c r="A1" s="35"/>
      <c r="B1" s="1"/>
      <c r="C1" s="1"/>
      <c r="D1" s="90"/>
      <c r="E1" s="3"/>
      <c r="F1" s="58" t="s">
        <v>115</v>
      </c>
    </row>
    <row r="3" spans="1:6" s="8" customFormat="1" ht="46.5" customHeight="1" x14ac:dyDescent="0.4">
      <c r="A3" s="138" t="s">
        <v>482</v>
      </c>
      <c r="B3" s="138"/>
      <c r="C3" s="138"/>
      <c r="D3" s="138"/>
      <c r="E3" s="138"/>
      <c r="F3" s="138"/>
    </row>
    <row r="4" spans="1:6" s="8" customFormat="1" ht="16.5" customHeight="1" x14ac:dyDescent="0.4">
      <c r="A4" s="138" t="s">
        <v>114</v>
      </c>
      <c r="B4" s="138"/>
      <c r="C4" s="138"/>
      <c r="D4" s="138"/>
      <c r="E4" s="138"/>
      <c r="F4" s="138"/>
    </row>
    <row r="5" spans="1:6" s="8" customFormat="1" ht="19.5" customHeight="1" x14ac:dyDescent="0.4">
      <c r="A5" s="138" t="s">
        <v>118</v>
      </c>
      <c r="B5" s="138"/>
      <c r="C5" s="138"/>
      <c r="D5" s="138"/>
      <c r="E5" s="138"/>
      <c r="F5" s="138"/>
    </row>
    <row r="6" spans="1:6" s="8" customFormat="1" x14ac:dyDescent="0.35">
      <c r="D6" s="91"/>
      <c r="F6" s="39"/>
    </row>
    <row r="7" spans="1:6" s="8" customFormat="1" x14ac:dyDescent="0.35">
      <c r="D7" s="91"/>
      <c r="E7" s="21"/>
      <c r="F7" s="60" t="s">
        <v>0</v>
      </c>
    </row>
    <row r="8" spans="1:6" s="8" customFormat="1" ht="36" customHeight="1" x14ac:dyDescent="0.35">
      <c r="A8" s="38" t="s">
        <v>119</v>
      </c>
      <c r="B8" s="14"/>
      <c r="C8" s="61"/>
      <c r="D8" s="62" t="s">
        <v>2</v>
      </c>
      <c r="E8" s="7" t="s">
        <v>3</v>
      </c>
      <c r="F8" s="63" t="s">
        <v>4</v>
      </c>
    </row>
    <row r="9" spans="1:6" s="100" customFormat="1" ht="15" customHeight="1" x14ac:dyDescent="0.3">
      <c r="A9" s="64" t="s">
        <v>120</v>
      </c>
      <c r="B9" s="65"/>
      <c r="C9" s="66"/>
      <c r="D9" s="92">
        <v>0</v>
      </c>
      <c r="E9" s="68">
        <v>44743.37</v>
      </c>
      <c r="F9" s="69"/>
    </row>
    <row r="10" spans="1:6" s="43" customFormat="1" ht="15" customHeight="1" x14ac:dyDescent="0.3">
      <c r="A10" s="71"/>
      <c r="B10" s="72" t="s">
        <v>167</v>
      </c>
      <c r="C10" s="73" t="s">
        <v>168</v>
      </c>
      <c r="D10" s="93">
        <v>0</v>
      </c>
      <c r="E10" s="75">
        <v>8521.4599999999991</v>
      </c>
      <c r="F10" s="76"/>
    </row>
    <row r="11" spans="1:6" s="43" customFormat="1" ht="15" customHeight="1" x14ac:dyDescent="0.3">
      <c r="A11" s="83"/>
      <c r="B11" s="95" t="s">
        <v>121</v>
      </c>
      <c r="C11" s="84" t="s">
        <v>122</v>
      </c>
      <c r="D11" s="96">
        <v>0</v>
      </c>
      <c r="E11" s="85">
        <v>36221.910000000003</v>
      </c>
      <c r="F11" s="76"/>
    </row>
    <row r="12" spans="1:6" s="70" customFormat="1" ht="15" customHeight="1" x14ac:dyDescent="0.3">
      <c r="A12" s="78" t="s">
        <v>143</v>
      </c>
      <c r="B12" s="79"/>
      <c r="C12" s="80"/>
      <c r="D12" s="94">
        <v>0</v>
      </c>
      <c r="E12" s="82">
        <v>15300</v>
      </c>
      <c r="F12" s="77"/>
    </row>
    <row r="13" spans="1:6" s="101" customFormat="1" ht="15" customHeight="1" x14ac:dyDescent="0.3">
      <c r="A13" s="83"/>
      <c r="B13" s="95" t="s">
        <v>144</v>
      </c>
      <c r="C13" s="84" t="s">
        <v>145</v>
      </c>
      <c r="D13" s="96">
        <v>0</v>
      </c>
      <c r="E13" s="85">
        <v>15300</v>
      </c>
      <c r="F13" s="76"/>
    </row>
    <row r="14" spans="1:6" s="70" customFormat="1" ht="15" customHeight="1" x14ac:dyDescent="0.3">
      <c r="A14" s="78" t="s">
        <v>123</v>
      </c>
      <c r="B14" s="72"/>
      <c r="C14" s="73"/>
      <c r="D14" s="93">
        <v>0</v>
      </c>
      <c r="E14" s="82">
        <v>884054.25000000012</v>
      </c>
      <c r="F14" s="77"/>
    </row>
    <row r="15" spans="1:6" s="43" customFormat="1" ht="15" customHeight="1" x14ac:dyDescent="0.3">
      <c r="A15" s="71"/>
      <c r="B15" s="95" t="s">
        <v>124</v>
      </c>
      <c r="C15" s="84" t="s">
        <v>125</v>
      </c>
      <c r="D15" s="96">
        <v>0</v>
      </c>
      <c r="E15" s="85">
        <v>829964.83000000007</v>
      </c>
      <c r="F15" s="76"/>
    </row>
    <row r="16" spans="1:6" s="101" customFormat="1" ht="15" customHeight="1" x14ac:dyDescent="0.3">
      <c r="A16" s="71"/>
      <c r="B16" s="72" t="s">
        <v>169</v>
      </c>
      <c r="C16" s="73" t="s">
        <v>170</v>
      </c>
      <c r="D16" s="93">
        <v>0</v>
      </c>
      <c r="E16" s="75">
        <v>54089.42</v>
      </c>
      <c r="F16" s="76"/>
    </row>
    <row r="17" spans="1:6" s="70" customFormat="1" ht="15" customHeight="1" x14ac:dyDescent="0.3">
      <c r="A17" s="78" t="s">
        <v>126</v>
      </c>
      <c r="B17" s="79"/>
      <c r="C17" s="80"/>
      <c r="D17" s="94">
        <v>0</v>
      </c>
      <c r="E17" s="82">
        <v>82764.37999999999</v>
      </c>
      <c r="F17" s="77"/>
    </row>
    <row r="18" spans="1:6" s="101" customFormat="1" ht="15" customHeight="1" x14ac:dyDescent="0.3">
      <c r="A18" s="83"/>
      <c r="B18" s="95" t="s">
        <v>127</v>
      </c>
      <c r="C18" s="84" t="s">
        <v>128</v>
      </c>
      <c r="D18" s="96">
        <v>0</v>
      </c>
      <c r="E18" s="85">
        <v>81700.179999999993</v>
      </c>
      <c r="F18" s="76"/>
    </row>
    <row r="19" spans="1:6" s="43" customFormat="1" ht="15" customHeight="1" x14ac:dyDescent="0.3">
      <c r="A19" s="71"/>
      <c r="B19" s="72" t="s">
        <v>129</v>
      </c>
      <c r="C19" s="73" t="s">
        <v>130</v>
      </c>
      <c r="D19" s="93">
        <v>0</v>
      </c>
      <c r="E19" s="75">
        <v>1064.2</v>
      </c>
      <c r="F19" s="76"/>
    </row>
    <row r="20" spans="1:6" s="70" customFormat="1" ht="15" customHeight="1" x14ac:dyDescent="0.3">
      <c r="A20" s="64" t="s">
        <v>156</v>
      </c>
      <c r="B20" s="65"/>
      <c r="C20" s="66"/>
      <c r="D20" s="92">
        <v>0</v>
      </c>
      <c r="E20" s="67">
        <v>130838.01</v>
      </c>
      <c r="F20" s="77"/>
    </row>
    <row r="21" spans="1:6" s="101" customFormat="1" ht="15" customHeight="1" x14ac:dyDescent="0.3">
      <c r="A21" s="71"/>
      <c r="B21" s="72" t="s">
        <v>157</v>
      </c>
      <c r="C21" s="73" t="s">
        <v>158</v>
      </c>
      <c r="D21" s="93">
        <v>0</v>
      </c>
      <c r="E21" s="75">
        <v>130838.01</v>
      </c>
      <c r="F21" s="76"/>
    </row>
    <row r="22" spans="1:6" s="70" customFormat="1" ht="15" customHeight="1" x14ac:dyDescent="0.3">
      <c r="A22" s="64" t="s">
        <v>133</v>
      </c>
      <c r="B22" s="65"/>
      <c r="C22" s="80"/>
      <c r="D22" s="94">
        <v>22460000</v>
      </c>
      <c r="E22" s="67">
        <v>8706923.1699999981</v>
      </c>
      <c r="F22" s="77">
        <v>0.38766354274265358</v>
      </c>
    </row>
    <row r="23" spans="1:6" s="43" customFormat="1" ht="15" customHeight="1" x14ac:dyDescent="0.3">
      <c r="A23" s="71"/>
      <c r="B23" s="72" t="s">
        <v>159</v>
      </c>
      <c r="C23" s="73" t="s">
        <v>160</v>
      </c>
      <c r="D23" s="93">
        <v>0</v>
      </c>
      <c r="E23" s="75">
        <v>221172.65000000002</v>
      </c>
      <c r="F23" s="76"/>
    </row>
    <row r="24" spans="1:6" s="101" customFormat="1" ht="15" customHeight="1" x14ac:dyDescent="0.3">
      <c r="A24" s="71"/>
      <c r="B24" s="72" t="s">
        <v>134</v>
      </c>
      <c r="C24" s="73" t="s">
        <v>135</v>
      </c>
      <c r="D24" s="93">
        <v>0</v>
      </c>
      <c r="E24" s="85">
        <v>2484.8000000000002</v>
      </c>
      <c r="F24" s="76"/>
    </row>
    <row r="25" spans="1:6" s="43" customFormat="1" ht="15" customHeight="1" x14ac:dyDescent="0.3">
      <c r="A25" s="71"/>
      <c r="B25" s="72" t="s">
        <v>161</v>
      </c>
      <c r="C25" s="73" t="s">
        <v>162</v>
      </c>
      <c r="D25" s="93">
        <v>20670000</v>
      </c>
      <c r="E25" s="75">
        <v>7536405.3399999989</v>
      </c>
      <c r="F25" s="76">
        <v>0.36460596710208026</v>
      </c>
    </row>
    <row r="26" spans="1:6" s="43" customFormat="1" ht="15" customHeight="1" x14ac:dyDescent="0.3">
      <c r="A26" s="71"/>
      <c r="B26" s="72" t="s">
        <v>136</v>
      </c>
      <c r="C26" s="73" t="s">
        <v>137</v>
      </c>
      <c r="D26" s="93">
        <v>0</v>
      </c>
      <c r="E26" s="103">
        <v>313037.15000000002</v>
      </c>
      <c r="F26" s="76"/>
    </row>
    <row r="27" spans="1:6" s="43" customFormat="1" ht="15" customHeight="1" x14ac:dyDescent="0.3">
      <c r="A27" s="71"/>
      <c r="B27" s="72" t="s">
        <v>163</v>
      </c>
      <c r="C27" s="73" t="s">
        <v>164</v>
      </c>
      <c r="D27" s="93">
        <v>1770000</v>
      </c>
      <c r="E27" s="103">
        <v>518531.95</v>
      </c>
      <c r="F27" s="76">
        <v>0.29295590395480225</v>
      </c>
    </row>
    <row r="28" spans="1:6" s="70" customFormat="1" ht="15" customHeight="1" x14ac:dyDescent="0.3">
      <c r="A28" s="71"/>
      <c r="B28" s="72" t="s">
        <v>199</v>
      </c>
      <c r="C28" s="73" t="s">
        <v>200</v>
      </c>
      <c r="D28" s="93">
        <v>20000</v>
      </c>
      <c r="E28" s="103">
        <v>113654.94</v>
      </c>
      <c r="F28" s="76">
        <v>5.682747</v>
      </c>
    </row>
    <row r="29" spans="1:6" s="70" customFormat="1" ht="15" customHeight="1" x14ac:dyDescent="0.3">
      <c r="A29" s="71"/>
      <c r="B29" s="72" t="s">
        <v>138</v>
      </c>
      <c r="C29" s="73" t="s">
        <v>139</v>
      </c>
      <c r="D29" s="93">
        <v>0</v>
      </c>
      <c r="E29" s="103">
        <v>1636.34</v>
      </c>
      <c r="F29" s="77"/>
    </row>
    <row r="30" spans="1:6" s="70" customFormat="1" ht="15" customHeight="1" x14ac:dyDescent="0.3">
      <c r="A30" s="64" t="s">
        <v>148</v>
      </c>
      <c r="B30" s="65"/>
      <c r="C30" s="80"/>
      <c r="D30" s="94">
        <v>3695000</v>
      </c>
      <c r="E30" s="67">
        <v>633852.93000000005</v>
      </c>
      <c r="F30" s="77">
        <v>0.17154341813261165</v>
      </c>
    </row>
    <row r="31" spans="1:6" s="70" customFormat="1" ht="15" customHeight="1" x14ac:dyDescent="0.3">
      <c r="A31" s="71"/>
      <c r="B31" s="72" t="s">
        <v>149</v>
      </c>
      <c r="C31" s="73" t="s">
        <v>150</v>
      </c>
      <c r="D31" s="93">
        <v>3695000</v>
      </c>
      <c r="E31" s="103">
        <v>624094.28</v>
      </c>
      <c r="F31" s="76">
        <v>0.16890237618403248</v>
      </c>
    </row>
    <row r="32" spans="1:6" s="70" customFormat="1" ht="15" customHeight="1" x14ac:dyDescent="0.3">
      <c r="A32" s="71"/>
      <c r="B32" s="72" t="s">
        <v>201</v>
      </c>
      <c r="C32" s="73" t="s">
        <v>202</v>
      </c>
      <c r="D32" s="93">
        <v>0</v>
      </c>
      <c r="E32" s="103">
        <v>9758.65</v>
      </c>
      <c r="F32" s="77"/>
    </row>
    <row r="33" spans="1:8" s="70" customFormat="1" ht="15" customHeight="1" x14ac:dyDescent="0.3">
      <c r="A33" s="64" t="s">
        <v>205</v>
      </c>
      <c r="B33" s="65"/>
      <c r="C33" s="80"/>
      <c r="D33" s="94">
        <v>0</v>
      </c>
      <c r="E33" s="67">
        <v>115827.58</v>
      </c>
      <c r="F33" s="77"/>
      <c r="G33" s="64"/>
      <c r="H33" s="65"/>
    </row>
    <row r="34" spans="1:8" s="43" customFormat="1" ht="15" customHeight="1" x14ac:dyDescent="0.3">
      <c r="A34" s="71"/>
      <c r="B34" s="72" t="s">
        <v>206</v>
      </c>
      <c r="C34" s="73" t="s">
        <v>207</v>
      </c>
      <c r="D34" s="93">
        <v>0</v>
      </c>
      <c r="E34" s="103">
        <v>115827.58</v>
      </c>
      <c r="F34" s="76"/>
    </row>
    <row r="35" spans="1:8" s="70" customFormat="1" ht="15" customHeight="1" x14ac:dyDescent="0.3">
      <c r="A35" s="64" t="s">
        <v>151</v>
      </c>
      <c r="B35" s="65"/>
      <c r="C35" s="80"/>
      <c r="D35" s="94">
        <v>0</v>
      </c>
      <c r="E35" s="67">
        <v>916.26</v>
      </c>
      <c r="F35" s="77"/>
    </row>
    <row r="36" spans="1:8" s="70" customFormat="1" ht="15" customHeight="1" x14ac:dyDescent="0.3">
      <c r="A36" s="71"/>
      <c r="B36" s="72" t="s">
        <v>152</v>
      </c>
      <c r="C36" s="73" t="s">
        <v>153</v>
      </c>
      <c r="D36" s="93">
        <v>0</v>
      </c>
      <c r="E36" s="103">
        <v>916.26</v>
      </c>
      <c r="F36" s="77"/>
    </row>
    <row r="37" spans="1:8" s="70" customFormat="1" ht="15" customHeight="1" x14ac:dyDescent="0.3">
      <c r="A37" s="64" t="s">
        <v>140</v>
      </c>
      <c r="B37" s="65"/>
      <c r="C37" s="80"/>
      <c r="D37" s="94">
        <v>1006000</v>
      </c>
      <c r="E37" s="67">
        <v>1962794.5499999998</v>
      </c>
      <c r="F37" s="77">
        <v>1.9510880218687874</v>
      </c>
    </row>
    <row r="38" spans="1:8" s="43" customFormat="1" ht="15" customHeight="1" x14ac:dyDescent="0.3">
      <c r="A38" s="71"/>
      <c r="B38" s="72" t="s">
        <v>181</v>
      </c>
      <c r="C38" s="73" t="s">
        <v>182</v>
      </c>
      <c r="D38" s="93">
        <v>0</v>
      </c>
      <c r="E38" s="103">
        <v>64384.43</v>
      </c>
      <c r="F38" s="76"/>
    </row>
    <row r="39" spans="1:8" s="70" customFormat="1" ht="15" customHeight="1" x14ac:dyDescent="0.3">
      <c r="A39" s="71"/>
      <c r="B39" s="72" t="s">
        <v>203</v>
      </c>
      <c r="C39" s="73" t="s">
        <v>204</v>
      </c>
      <c r="D39" s="93">
        <v>6000</v>
      </c>
      <c r="E39" s="103">
        <v>0</v>
      </c>
      <c r="F39" s="77">
        <v>0</v>
      </c>
    </row>
    <row r="40" spans="1:8" s="43" customFormat="1" ht="15" customHeight="1" x14ac:dyDescent="0.3">
      <c r="A40" s="71"/>
      <c r="B40" s="72" t="s">
        <v>141</v>
      </c>
      <c r="C40" s="73" t="s">
        <v>142</v>
      </c>
      <c r="D40" s="93">
        <v>1000000</v>
      </c>
      <c r="E40" s="103">
        <v>1898410.1199999999</v>
      </c>
      <c r="F40" s="76">
        <v>1.8984101199999999</v>
      </c>
    </row>
    <row r="41" spans="1:8" ht="15" customHeight="1" x14ac:dyDescent="0.4">
      <c r="A41" s="141" t="s">
        <v>22</v>
      </c>
      <c r="B41" s="142"/>
      <c r="C41" s="143"/>
      <c r="D41" s="97">
        <v>27161000</v>
      </c>
      <c r="E41" s="19">
        <v>12578014.499999996</v>
      </c>
      <c r="F41" s="55">
        <v>0.46309099444055801</v>
      </c>
    </row>
    <row r="42" spans="1:8" s="43" customFormat="1" ht="10.15" x14ac:dyDescent="0.3">
      <c r="A42" s="43" t="s">
        <v>6</v>
      </c>
      <c r="D42" s="98"/>
      <c r="F42" s="44"/>
    </row>
  </sheetData>
  <mergeCells count="4">
    <mergeCell ref="A3:F3"/>
    <mergeCell ref="A4:F4"/>
    <mergeCell ref="A5:F5"/>
    <mergeCell ref="A41:C41"/>
  </mergeCells>
  <printOptions horizontalCentered="1"/>
  <pageMargins left="0.39370078740157483" right="0.39370078740157483" top="0.59055118110236227" bottom="0.39370078740157483" header="0" footer="0"/>
  <pageSetup paperSize="9" scale="79" fitToHeight="0" orientation="portrait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showZeros="0" workbookViewId="0">
      <selection activeCell="A8" sqref="A8"/>
    </sheetView>
  </sheetViews>
  <sheetFormatPr baseColWidth="10" defaultRowHeight="12.75" x14ac:dyDescent="0.35"/>
  <cols>
    <col min="1" max="1" width="1.73046875" customWidth="1"/>
    <col min="2" max="2" width="5.73046875" customWidth="1"/>
    <col min="3" max="3" width="60.73046875" customWidth="1"/>
    <col min="4" max="4" width="16.73046875" style="99" customWidth="1"/>
    <col min="5" max="5" width="16.73046875" customWidth="1"/>
    <col min="6" max="6" width="9.59765625" style="37" customWidth="1"/>
  </cols>
  <sheetData>
    <row r="1" spans="1:6" ht="39" customHeight="1" x14ac:dyDescent="0.35">
      <c r="A1" s="35"/>
      <c r="B1" s="1"/>
      <c r="C1" s="1"/>
      <c r="D1" s="90"/>
      <c r="E1" s="3"/>
      <c r="F1" s="58" t="s">
        <v>115</v>
      </c>
    </row>
    <row r="3" spans="1:6" s="8" customFormat="1" ht="46.5" customHeight="1" x14ac:dyDescent="0.4">
      <c r="A3" s="138" t="s">
        <v>482</v>
      </c>
      <c r="B3" s="138"/>
      <c r="C3" s="138"/>
      <c r="D3" s="138"/>
      <c r="E3" s="138"/>
      <c r="F3" s="138"/>
    </row>
    <row r="4" spans="1:6" s="8" customFormat="1" ht="16.5" customHeight="1" x14ac:dyDescent="0.4">
      <c r="A4" s="138" t="s">
        <v>16</v>
      </c>
      <c r="B4" s="138"/>
      <c r="C4" s="138"/>
      <c r="D4" s="138"/>
      <c r="E4" s="138"/>
      <c r="F4" s="138"/>
    </row>
    <row r="5" spans="1:6" s="8" customFormat="1" ht="19.5" customHeight="1" x14ac:dyDescent="0.4">
      <c r="A5" s="138" t="s">
        <v>118</v>
      </c>
      <c r="B5" s="138"/>
      <c r="C5" s="138"/>
      <c r="D5" s="138"/>
      <c r="E5" s="138"/>
      <c r="F5" s="138"/>
    </row>
    <row r="6" spans="1:6" s="8" customFormat="1" x14ac:dyDescent="0.35">
      <c r="D6" s="91"/>
      <c r="F6" s="39"/>
    </row>
    <row r="7" spans="1:6" s="8" customFormat="1" x14ac:dyDescent="0.35">
      <c r="D7" s="91"/>
      <c r="E7" s="21"/>
      <c r="F7" s="60" t="s">
        <v>0</v>
      </c>
    </row>
    <row r="8" spans="1:6" s="8" customFormat="1" ht="36" customHeight="1" x14ac:dyDescent="0.35">
      <c r="A8" s="38" t="s">
        <v>119</v>
      </c>
      <c r="B8" s="14"/>
      <c r="C8" s="61"/>
      <c r="D8" s="62" t="s">
        <v>2</v>
      </c>
      <c r="E8" s="7" t="s">
        <v>3</v>
      </c>
      <c r="F8" s="63" t="s">
        <v>4</v>
      </c>
    </row>
    <row r="9" spans="1:6" s="100" customFormat="1" ht="15" customHeight="1" x14ac:dyDescent="0.3">
      <c r="A9" s="64" t="s">
        <v>120</v>
      </c>
      <c r="B9" s="65"/>
      <c r="C9" s="66"/>
      <c r="D9" s="92">
        <v>0</v>
      </c>
      <c r="E9" s="68">
        <v>1731211.55</v>
      </c>
      <c r="F9" s="69"/>
    </row>
    <row r="10" spans="1:6" s="101" customFormat="1" ht="15" customHeight="1" x14ac:dyDescent="0.3">
      <c r="A10" s="83"/>
      <c r="B10" s="95" t="s">
        <v>121</v>
      </c>
      <c r="C10" s="84" t="s">
        <v>122</v>
      </c>
      <c r="D10" s="96">
        <v>0</v>
      </c>
      <c r="E10" s="85">
        <v>1731211.55</v>
      </c>
      <c r="F10" s="76"/>
    </row>
    <row r="11" spans="1:6" s="100" customFormat="1" ht="15" customHeight="1" x14ac:dyDescent="0.3">
      <c r="A11" s="64" t="s">
        <v>143</v>
      </c>
      <c r="B11" s="65"/>
      <c r="C11" s="66"/>
      <c r="D11" s="92">
        <v>0</v>
      </c>
      <c r="E11" s="67">
        <v>958</v>
      </c>
      <c r="F11" s="77"/>
    </row>
    <row r="12" spans="1:6" s="101" customFormat="1" ht="15" customHeight="1" x14ac:dyDescent="0.3">
      <c r="A12" s="83"/>
      <c r="B12" s="95" t="s">
        <v>144</v>
      </c>
      <c r="C12" s="84" t="s">
        <v>145</v>
      </c>
      <c r="D12" s="96">
        <v>0</v>
      </c>
      <c r="E12" s="85">
        <v>958</v>
      </c>
      <c r="F12" s="76"/>
    </row>
    <row r="13" spans="1:6" s="100" customFormat="1" ht="15" customHeight="1" x14ac:dyDescent="0.3">
      <c r="A13" s="64" t="s">
        <v>123</v>
      </c>
      <c r="B13" s="65"/>
      <c r="C13" s="66"/>
      <c r="D13" s="92">
        <v>0</v>
      </c>
      <c r="E13" s="67">
        <v>1390.29</v>
      </c>
      <c r="F13" s="77"/>
    </row>
    <row r="14" spans="1:6" s="101" customFormat="1" ht="15" customHeight="1" x14ac:dyDescent="0.3">
      <c r="A14" s="83"/>
      <c r="B14" s="95" t="s">
        <v>124</v>
      </c>
      <c r="C14" s="84" t="s">
        <v>125</v>
      </c>
      <c r="D14" s="96">
        <v>0</v>
      </c>
      <c r="E14" s="85">
        <v>1390.29</v>
      </c>
      <c r="F14" s="76"/>
    </row>
    <row r="15" spans="1:6" s="100" customFormat="1" ht="15" customHeight="1" x14ac:dyDescent="0.3">
      <c r="A15" s="64" t="s">
        <v>126</v>
      </c>
      <c r="B15" s="65"/>
      <c r="C15" s="66"/>
      <c r="D15" s="92">
        <v>0</v>
      </c>
      <c r="E15" s="67">
        <v>3919.26</v>
      </c>
      <c r="F15" s="77"/>
    </row>
    <row r="16" spans="1:6" s="101" customFormat="1" ht="15" customHeight="1" x14ac:dyDescent="0.3">
      <c r="A16" s="83"/>
      <c r="B16" s="95" t="s">
        <v>127</v>
      </c>
      <c r="C16" s="84" t="s">
        <v>128</v>
      </c>
      <c r="D16" s="96">
        <v>0</v>
      </c>
      <c r="E16" s="85">
        <v>2131.2600000000002</v>
      </c>
      <c r="F16" s="76"/>
    </row>
    <row r="17" spans="1:6" s="101" customFormat="1" ht="15" customHeight="1" x14ac:dyDescent="0.3">
      <c r="A17" s="83"/>
      <c r="B17" s="95" t="s">
        <v>129</v>
      </c>
      <c r="C17" s="84" t="s">
        <v>130</v>
      </c>
      <c r="D17" s="96">
        <v>0</v>
      </c>
      <c r="E17" s="85">
        <v>1788</v>
      </c>
      <c r="F17" s="76"/>
    </row>
    <row r="18" spans="1:6" s="100" customFormat="1" ht="15" customHeight="1" x14ac:dyDescent="0.3">
      <c r="A18" s="64" t="s">
        <v>156</v>
      </c>
      <c r="B18" s="65"/>
      <c r="C18" s="66"/>
      <c r="D18" s="92">
        <v>0</v>
      </c>
      <c r="E18" s="67">
        <v>368611.14</v>
      </c>
      <c r="F18" s="77"/>
    </row>
    <row r="19" spans="1:6" s="101" customFormat="1" ht="15" customHeight="1" x14ac:dyDescent="0.3">
      <c r="A19" s="83"/>
      <c r="B19" s="95" t="s">
        <v>157</v>
      </c>
      <c r="C19" s="84" t="s">
        <v>158</v>
      </c>
      <c r="D19" s="96">
        <v>0</v>
      </c>
      <c r="E19" s="85">
        <v>368611.14</v>
      </c>
      <c r="F19" s="76"/>
    </row>
    <row r="20" spans="1:6" s="100" customFormat="1" ht="15" customHeight="1" x14ac:dyDescent="0.3">
      <c r="A20" s="64" t="s">
        <v>133</v>
      </c>
      <c r="B20" s="65"/>
      <c r="C20" s="66"/>
      <c r="D20" s="92">
        <v>0</v>
      </c>
      <c r="E20" s="67">
        <v>9712.91</v>
      </c>
      <c r="F20" s="77"/>
    </row>
    <row r="21" spans="1:6" s="101" customFormat="1" ht="15" customHeight="1" x14ac:dyDescent="0.3">
      <c r="A21" s="83"/>
      <c r="B21" s="95" t="s">
        <v>173</v>
      </c>
      <c r="C21" s="84" t="s">
        <v>174</v>
      </c>
      <c r="D21" s="96">
        <v>0</v>
      </c>
      <c r="E21" s="85">
        <v>9712.91</v>
      </c>
      <c r="F21" s="76"/>
    </row>
    <row r="22" spans="1:6" s="100" customFormat="1" ht="15" customHeight="1" x14ac:dyDescent="0.3">
      <c r="A22" s="64" t="s">
        <v>148</v>
      </c>
      <c r="B22" s="65"/>
      <c r="C22" s="66"/>
      <c r="D22" s="92">
        <v>3731620</v>
      </c>
      <c r="E22" s="67">
        <v>546572.30000000005</v>
      </c>
      <c r="F22" s="77">
        <v>0.14647051414667089</v>
      </c>
    </row>
    <row r="23" spans="1:6" s="101" customFormat="1" ht="15" customHeight="1" x14ac:dyDescent="0.3">
      <c r="A23" s="83"/>
      <c r="B23" s="95" t="s">
        <v>149</v>
      </c>
      <c r="C23" s="84" t="s">
        <v>150</v>
      </c>
      <c r="D23" s="96">
        <v>3731620</v>
      </c>
      <c r="E23" s="85">
        <v>546572.30000000005</v>
      </c>
      <c r="F23" s="76">
        <v>0.14647051414667089</v>
      </c>
    </row>
    <row r="24" spans="1:6" s="100" customFormat="1" ht="15" customHeight="1" x14ac:dyDescent="0.3">
      <c r="A24" s="64" t="s">
        <v>151</v>
      </c>
      <c r="B24" s="65"/>
      <c r="C24" s="66"/>
      <c r="D24" s="92">
        <v>0</v>
      </c>
      <c r="E24" s="67">
        <v>16465.38</v>
      </c>
      <c r="F24" s="77"/>
    </row>
    <row r="25" spans="1:6" s="101" customFormat="1" ht="15" customHeight="1" x14ac:dyDescent="0.3">
      <c r="A25" s="83"/>
      <c r="B25" s="95" t="s">
        <v>152</v>
      </c>
      <c r="C25" s="84" t="s">
        <v>153</v>
      </c>
      <c r="D25" s="96">
        <v>0</v>
      </c>
      <c r="E25" s="85">
        <v>16465.38</v>
      </c>
      <c r="F25" s="76"/>
    </row>
    <row r="26" spans="1:6" s="8" customFormat="1" ht="15" customHeight="1" x14ac:dyDescent="0.4">
      <c r="A26" s="141" t="s">
        <v>22</v>
      </c>
      <c r="B26" s="142"/>
      <c r="C26" s="143"/>
      <c r="D26" s="97">
        <v>3731620</v>
      </c>
      <c r="E26" s="19">
        <v>2678840.83</v>
      </c>
      <c r="F26" s="55">
        <v>0.71787610474807195</v>
      </c>
    </row>
    <row r="27" spans="1:6" s="43" customFormat="1" ht="10.15" x14ac:dyDescent="0.3">
      <c r="A27" s="43" t="s">
        <v>6</v>
      </c>
      <c r="D27" s="98"/>
      <c r="F27" s="44"/>
    </row>
  </sheetData>
  <mergeCells count="4">
    <mergeCell ref="A3:F3"/>
    <mergeCell ref="A4:F4"/>
    <mergeCell ref="A5:F5"/>
    <mergeCell ref="A26:C26"/>
  </mergeCells>
  <printOptions horizontalCentered="1"/>
  <pageMargins left="0.39370078740157483" right="0.39370078740157483" top="0.59055118110236227" bottom="0.39370078740157483" header="0" footer="0"/>
  <pageSetup paperSize="9" scale="87" fitToHeight="0" orientation="portrait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Zeros="0" workbookViewId="0">
      <selection activeCell="A8" sqref="A8"/>
    </sheetView>
  </sheetViews>
  <sheetFormatPr baseColWidth="10" defaultRowHeight="12.75" x14ac:dyDescent="0.35"/>
  <cols>
    <col min="1" max="1" width="1.73046875" customWidth="1"/>
    <col min="2" max="2" width="5.73046875" customWidth="1"/>
    <col min="3" max="3" width="60.73046875" customWidth="1"/>
    <col min="4" max="4" width="16.73046875" style="99" customWidth="1"/>
    <col min="5" max="5" width="16.73046875" customWidth="1"/>
    <col min="6" max="6" width="9.59765625" style="37" customWidth="1"/>
  </cols>
  <sheetData>
    <row r="1" spans="1:6" ht="39" customHeight="1" x14ac:dyDescent="0.35">
      <c r="A1" s="35"/>
      <c r="B1" s="1"/>
      <c r="C1" s="1"/>
      <c r="D1" s="90"/>
      <c r="E1" s="3"/>
      <c r="F1" s="58" t="s">
        <v>115</v>
      </c>
    </row>
    <row r="3" spans="1:6" s="8" customFormat="1" ht="46.5" customHeight="1" x14ac:dyDescent="0.4">
      <c r="A3" s="138" t="s">
        <v>482</v>
      </c>
      <c r="B3" s="138"/>
      <c r="C3" s="138"/>
      <c r="D3" s="138"/>
      <c r="E3" s="138"/>
      <c r="F3" s="138"/>
    </row>
    <row r="4" spans="1:6" s="8" customFormat="1" ht="16.5" customHeight="1" x14ac:dyDescent="0.4">
      <c r="A4" s="138" t="s">
        <v>17</v>
      </c>
      <c r="B4" s="138"/>
      <c r="C4" s="138"/>
      <c r="D4" s="138"/>
      <c r="E4" s="138"/>
      <c r="F4" s="138"/>
    </row>
    <row r="5" spans="1:6" s="8" customFormat="1" ht="19.5" customHeight="1" x14ac:dyDescent="0.4">
      <c r="A5" s="138" t="s">
        <v>118</v>
      </c>
      <c r="B5" s="138"/>
      <c r="C5" s="138"/>
      <c r="D5" s="138"/>
      <c r="E5" s="138"/>
      <c r="F5" s="138"/>
    </row>
    <row r="6" spans="1:6" s="8" customFormat="1" x14ac:dyDescent="0.35">
      <c r="D6" s="91"/>
      <c r="F6" s="39"/>
    </row>
    <row r="7" spans="1:6" s="8" customFormat="1" x14ac:dyDescent="0.35">
      <c r="D7" s="91"/>
      <c r="E7" s="21"/>
      <c r="F7" s="60" t="s">
        <v>0</v>
      </c>
    </row>
    <row r="8" spans="1:6" s="8" customFormat="1" ht="36" customHeight="1" x14ac:dyDescent="0.35">
      <c r="A8" s="38" t="s">
        <v>119</v>
      </c>
      <c r="B8" s="14"/>
      <c r="C8" s="61"/>
      <c r="D8" s="62" t="s">
        <v>2</v>
      </c>
      <c r="E8" s="7" t="s">
        <v>3</v>
      </c>
      <c r="F8" s="63" t="s">
        <v>4</v>
      </c>
    </row>
    <row r="9" spans="1:6" s="100" customFormat="1" ht="15" customHeight="1" x14ac:dyDescent="0.3">
      <c r="A9" s="64" t="s">
        <v>120</v>
      </c>
      <c r="B9" s="65"/>
      <c r="C9" s="66"/>
      <c r="D9" s="92">
        <v>0</v>
      </c>
      <c r="E9" s="68">
        <v>1289829.07</v>
      </c>
      <c r="F9" s="69"/>
    </row>
    <row r="10" spans="1:6" s="70" customFormat="1" ht="15" customHeight="1" x14ac:dyDescent="0.3">
      <c r="A10" s="71"/>
      <c r="B10" s="72" t="s">
        <v>121</v>
      </c>
      <c r="C10" s="73" t="s">
        <v>122</v>
      </c>
      <c r="D10" s="93">
        <v>0</v>
      </c>
      <c r="E10" s="75">
        <v>1289829.07</v>
      </c>
      <c r="F10" s="77"/>
    </row>
    <row r="11" spans="1:6" s="70" customFormat="1" ht="15" customHeight="1" x14ac:dyDescent="0.3">
      <c r="A11" s="64" t="s">
        <v>123</v>
      </c>
      <c r="B11" s="65"/>
      <c r="C11" s="66"/>
      <c r="D11" s="92">
        <v>0</v>
      </c>
      <c r="E11" s="67">
        <v>182.49</v>
      </c>
      <c r="F11" s="77"/>
    </row>
    <row r="12" spans="1:6" s="43" customFormat="1" ht="15" customHeight="1" x14ac:dyDescent="0.3">
      <c r="A12" s="83"/>
      <c r="B12" s="95" t="s">
        <v>124</v>
      </c>
      <c r="C12" s="84" t="s">
        <v>125</v>
      </c>
      <c r="D12" s="96">
        <v>0</v>
      </c>
      <c r="E12" s="85">
        <v>182.49</v>
      </c>
      <c r="F12" s="76"/>
    </row>
    <row r="13" spans="1:6" s="70" customFormat="1" ht="15" customHeight="1" x14ac:dyDescent="0.3">
      <c r="A13" s="64" t="s">
        <v>126</v>
      </c>
      <c r="B13" s="65"/>
      <c r="C13" s="66"/>
      <c r="D13" s="92">
        <v>0</v>
      </c>
      <c r="E13" s="67">
        <v>1788</v>
      </c>
      <c r="F13" s="77"/>
    </row>
    <row r="14" spans="1:6" s="43" customFormat="1" ht="15" customHeight="1" x14ac:dyDescent="0.3">
      <c r="A14" s="83"/>
      <c r="B14" s="95" t="s">
        <v>129</v>
      </c>
      <c r="C14" s="84" t="s">
        <v>130</v>
      </c>
      <c r="D14" s="96">
        <v>0</v>
      </c>
      <c r="E14" s="85">
        <v>1788</v>
      </c>
      <c r="F14" s="76"/>
    </row>
    <row r="15" spans="1:6" s="70" customFormat="1" ht="15" customHeight="1" x14ac:dyDescent="0.3">
      <c r="A15" s="64" t="s">
        <v>133</v>
      </c>
      <c r="B15" s="65"/>
      <c r="C15" s="66"/>
      <c r="D15" s="92">
        <v>0</v>
      </c>
      <c r="E15" s="67">
        <v>1754597.96</v>
      </c>
      <c r="F15" s="77"/>
    </row>
    <row r="16" spans="1:6" s="43" customFormat="1" ht="15" customHeight="1" x14ac:dyDescent="0.3">
      <c r="A16" s="83"/>
      <c r="B16" s="95" t="s">
        <v>173</v>
      </c>
      <c r="C16" s="84" t="s">
        <v>174</v>
      </c>
      <c r="D16" s="96">
        <v>0</v>
      </c>
      <c r="E16" s="85">
        <v>1753953.27</v>
      </c>
      <c r="F16" s="76"/>
    </row>
    <row r="17" spans="1:6" s="70" customFormat="1" ht="15" customHeight="1" x14ac:dyDescent="0.3">
      <c r="A17" s="64"/>
      <c r="B17" s="95" t="s">
        <v>138</v>
      </c>
      <c r="C17" s="84" t="s">
        <v>139</v>
      </c>
      <c r="D17" s="96">
        <v>0</v>
      </c>
      <c r="E17" s="85">
        <v>644.69000000000005</v>
      </c>
      <c r="F17" s="77"/>
    </row>
    <row r="18" spans="1:6" s="70" customFormat="1" ht="15" customHeight="1" x14ac:dyDescent="0.3">
      <c r="A18" s="64" t="s">
        <v>148</v>
      </c>
      <c r="B18" s="65"/>
      <c r="C18" s="66"/>
      <c r="D18" s="92">
        <v>4020000</v>
      </c>
      <c r="E18" s="67">
        <v>2108102.4300000002</v>
      </c>
      <c r="F18" s="77">
        <v>0.52440358955223887</v>
      </c>
    </row>
    <row r="19" spans="1:6" s="43" customFormat="1" ht="15" customHeight="1" x14ac:dyDescent="0.3">
      <c r="A19" s="83"/>
      <c r="B19" s="95" t="s">
        <v>149</v>
      </c>
      <c r="C19" s="84" t="s">
        <v>150</v>
      </c>
      <c r="D19" s="96">
        <v>4020000</v>
      </c>
      <c r="E19" s="85">
        <v>2108102.4300000002</v>
      </c>
      <c r="F19" s="76">
        <v>0.52440358955223887</v>
      </c>
    </row>
    <row r="20" spans="1:6" s="8" customFormat="1" ht="15" customHeight="1" x14ac:dyDescent="0.4">
      <c r="A20" s="141" t="s">
        <v>22</v>
      </c>
      <c r="B20" s="142"/>
      <c r="C20" s="143"/>
      <c r="D20" s="97">
        <v>4020000</v>
      </c>
      <c r="E20" s="19">
        <v>5154499.95</v>
      </c>
      <c r="F20" s="55">
        <v>1.2822139179104477</v>
      </c>
    </row>
    <row r="21" spans="1:6" s="43" customFormat="1" ht="10.15" x14ac:dyDescent="0.3">
      <c r="A21" s="43" t="s">
        <v>6</v>
      </c>
      <c r="D21" s="98"/>
      <c r="E21" s="101"/>
      <c r="F21" s="44"/>
    </row>
    <row r="22" spans="1:6" x14ac:dyDescent="0.35">
      <c r="E22" s="108"/>
    </row>
    <row r="23" spans="1:6" x14ac:dyDescent="0.35">
      <c r="E23" s="108"/>
    </row>
    <row r="24" spans="1:6" x14ac:dyDescent="0.35">
      <c r="E24" s="108"/>
    </row>
    <row r="25" spans="1:6" x14ac:dyDescent="0.35">
      <c r="E25" s="108"/>
    </row>
  </sheetData>
  <mergeCells count="4">
    <mergeCell ref="A3:F3"/>
    <mergeCell ref="A4:F4"/>
    <mergeCell ref="A5:F5"/>
    <mergeCell ref="A20:C20"/>
  </mergeCells>
  <printOptions horizontalCentered="1"/>
  <pageMargins left="0.39370078740157483" right="0.39370078740157483" top="0.59055118110236227" bottom="0.39370078740157483" header="0" footer="0"/>
  <pageSetup paperSize="9" scale="87" fitToHeight="0" orientation="portrait" r:id="rId1"/>
  <headerFooter alignWithMargins="0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Zeros="0" workbookViewId="0">
      <selection activeCell="A8" sqref="A8"/>
    </sheetView>
  </sheetViews>
  <sheetFormatPr baseColWidth="10" defaultRowHeight="12.75" x14ac:dyDescent="0.35"/>
  <cols>
    <col min="1" max="1" width="1.73046875" customWidth="1"/>
    <col min="2" max="2" width="5.73046875" customWidth="1"/>
    <col min="3" max="3" width="60.73046875" customWidth="1"/>
    <col min="4" max="4" width="16.73046875" style="99" customWidth="1"/>
    <col min="5" max="5" width="16.73046875" customWidth="1"/>
    <col min="6" max="6" width="9.59765625" style="37" customWidth="1"/>
  </cols>
  <sheetData>
    <row r="1" spans="1:6" ht="39" customHeight="1" x14ac:dyDescent="0.35">
      <c r="A1" s="35"/>
      <c r="B1" s="1"/>
      <c r="C1" s="1"/>
      <c r="D1" s="90"/>
      <c r="E1" s="3"/>
      <c r="F1" s="58" t="s">
        <v>115</v>
      </c>
    </row>
    <row r="3" spans="1:6" s="8" customFormat="1" ht="40.5" customHeight="1" x14ac:dyDescent="0.4">
      <c r="A3" s="138" t="s">
        <v>482</v>
      </c>
      <c r="B3" s="138"/>
      <c r="C3" s="138"/>
      <c r="D3" s="138"/>
      <c r="E3" s="138"/>
      <c r="F3" s="138"/>
    </row>
    <row r="4" spans="1:6" s="8" customFormat="1" ht="16.5" customHeight="1" x14ac:dyDescent="0.4">
      <c r="A4" s="138" t="s">
        <v>87</v>
      </c>
      <c r="B4" s="138"/>
      <c r="C4" s="138"/>
      <c r="D4" s="138"/>
      <c r="E4" s="138"/>
      <c r="F4" s="138"/>
    </row>
    <row r="5" spans="1:6" s="8" customFormat="1" ht="19.5" customHeight="1" x14ac:dyDescent="0.4">
      <c r="A5" s="138" t="s">
        <v>118</v>
      </c>
      <c r="B5" s="138"/>
      <c r="C5" s="138"/>
      <c r="D5" s="138"/>
      <c r="E5" s="138"/>
      <c r="F5" s="138"/>
    </row>
    <row r="6" spans="1:6" s="8" customFormat="1" x14ac:dyDescent="0.35">
      <c r="D6" s="91"/>
      <c r="F6" s="39"/>
    </row>
    <row r="7" spans="1:6" s="8" customFormat="1" x14ac:dyDescent="0.35">
      <c r="D7" s="91"/>
      <c r="E7" s="21"/>
      <c r="F7" s="60" t="s">
        <v>0</v>
      </c>
    </row>
    <row r="8" spans="1:6" s="8" customFormat="1" ht="36" customHeight="1" x14ac:dyDescent="0.35">
      <c r="A8" s="38" t="s">
        <v>119</v>
      </c>
      <c r="B8" s="14"/>
      <c r="C8" s="61"/>
      <c r="D8" s="62" t="s">
        <v>2</v>
      </c>
      <c r="E8" s="7" t="s">
        <v>3</v>
      </c>
      <c r="F8" s="63" t="s">
        <v>4</v>
      </c>
    </row>
    <row r="9" spans="1:6" s="100" customFormat="1" ht="15" customHeight="1" x14ac:dyDescent="0.3">
      <c r="A9" s="64" t="s">
        <v>120</v>
      </c>
      <c r="B9" s="65"/>
      <c r="C9" s="66"/>
      <c r="D9" s="92">
        <v>69470</v>
      </c>
      <c r="E9" s="68">
        <v>0</v>
      </c>
      <c r="F9" s="69">
        <v>0</v>
      </c>
    </row>
    <row r="10" spans="1:6" s="101" customFormat="1" ht="15" customHeight="1" x14ac:dyDescent="0.3">
      <c r="A10" s="83"/>
      <c r="B10" s="95" t="s">
        <v>220</v>
      </c>
      <c r="C10" s="84" t="s">
        <v>221</v>
      </c>
      <c r="D10" s="96">
        <v>69470</v>
      </c>
      <c r="E10" s="85">
        <v>0</v>
      </c>
      <c r="F10" s="76">
        <v>0</v>
      </c>
    </row>
    <row r="11" spans="1:6" s="100" customFormat="1" ht="15" customHeight="1" x14ac:dyDescent="0.3">
      <c r="A11" s="64" t="s">
        <v>143</v>
      </c>
      <c r="B11" s="65"/>
      <c r="C11" s="66"/>
      <c r="D11" s="92">
        <v>38680000</v>
      </c>
      <c r="E11" s="67">
        <v>0</v>
      </c>
      <c r="F11" s="77">
        <v>0</v>
      </c>
    </row>
    <row r="12" spans="1:6" s="101" customFormat="1" ht="15" customHeight="1" x14ac:dyDescent="0.3">
      <c r="A12" s="83"/>
      <c r="B12" s="95" t="s">
        <v>222</v>
      </c>
      <c r="C12" s="84" t="s">
        <v>223</v>
      </c>
      <c r="D12" s="96">
        <v>180000</v>
      </c>
      <c r="E12" s="85">
        <v>0</v>
      </c>
      <c r="F12" s="76">
        <v>0</v>
      </c>
    </row>
    <row r="13" spans="1:6" s="101" customFormat="1" ht="15" customHeight="1" x14ac:dyDescent="0.3">
      <c r="A13" s="83"/>
      <c r="B13" s="95" t="s">
        <v>226</v>
      </c>
      <c r="C13" s="84" t="s">
        <v>227</v>
      </c>
      <c r="D13" s="96">
        <v>5500000</v>
      </c>
      <c r="E13" s="85">
        <v>0</v>
      </c>
      <c r="F13" s="76">
        <v>0</v>
      </c>
    </row>
    <row r="14" spans="1:6" s="101" customFormat="1" ht="15" customHeight="1" x14ac:dyDescent="0.3">
      <c r="A14" s="83"/>
      <c r="B14" s="95" t="s">
        <v>144</v>
      </c>
      <c r="C14" s="84" t="s">
        <v>145</v>
      </c>
      <c r="D14" s="96">
        <v>33000000</v>
      </c>
      <c r="E14" s="85">
        <v>0</v>
      </c>
      <c r="F14" s="76">
        <v>0</v>
      </c>
    </row>
    <row r="15" spans="1:6" s="100" customFormat="1" ht="15" customHeight="1" x14ac:dyDescent="0.3">
      <c r="A15" s="64" t="s">
        <v>191</v>
      </c>
      <c r="B15" s="65"/>
      <c r="C15" s="66"/>
      <c r="D15" s="92">
        <v>5328890</v>
      </c>
      <c r="E15" s="67">
        <v>0</v>
      </c>
      <c r="F15" s="77">
        <v>0</v>
      </c>
    </row>
    <row r="16" spans="1:6" s="101" customFormat="1" ht="15" customHeight="1" x14ac:dyDescent="0.3">
      <c r="A16" s="83"/>
      <c r="B16" s="95" t="s">
        <v>192</v>
      </c>
      <c r="C16" s="84" t="s">
        <v>193</v>
      </c>
      <c r="D16" s="96">
        <v>5328890</v>
      </c>
      <c r="E16" s="85">
        <v>0</v>
      </c>
      <c r="F16" s="76">
        <v>0</v>
      </c>
    </row>
    <row r="17" spans="1:6" s="100" customFormat="1" ht="15" customHeight="1" x14ac:dyDescent="0.3">
      <c r="A17" s="64" t="s">
        <v>133</v>
      </c>
      <c r="B17" s="65"/>
      <c r="C17" s="66"/>
      <c r="D17" s="92">
        <v>177484210</v>
      </c>
      <c r="E17" s="67">
        <v>0</v>
      </c>
      <c r="F17" s="77">
        <v>0</v>
      </c>
    </row>
    <row r="18" spans="1:6" s="101" customFormat="1" ht="15" customHeight="1" x14ac:dyDescent="0.3">
      <c r="A18" s="83"/>
      <c r="B18" s="95" t="s">
        <v>159</v>
      </c>
      <c r="C18" s="84" t="s">
        <v>160</v>
      </c>
      <c r="D18" s="96">
        <v>10142070</v>
      </c>
      <c r="E18" s="85">
        <v>0</v>
      </c>
      <c r="F18" s="76">
        <v>0</v>
      </c>
    </row>
    <row r="19" spans="1:6" s="101" customFormat="1" ht="15" customHeight="1" x14ac:dyDescent="0.3">
      <c r="A19" s="83"/>
      <c r="B19" s="95" t="s">
        <v>134</v>
      </c>
      <c r="C19" s="84" t="s">
        <v>135</v>
      </c>
      <c r="D19" s="96">
        <v>7460000</v>
      </c>
      <c r="E19" s="85">
        <v>0</v>
      </c>
      <c r="F19" s="76">
        <v>0</v>
      </c>
    </row>
    <row r="20" spans="1:6" s="101" customFormat="1" ht="15" customHeight="1" x14ac:dyDescent="0.3">
      <c r="A20" s="83"/>
      <c r="B20" s="95" t="s">
        <v>161</v>
      </c>
      <c r="C20" s="84" t="s">
        <v>162</v>
      </c>
      <c r="D20" s="96">
        <v>16440000</v>
      </c>
      <c r="E20" s="85">
        <v>0</v>
      </c>
      <c r="F20" s="76">
        <v>0</v>
      </c>
    </row>
    <row r="21" spans="1:6" s="101" customFormat="1" ht="15" customHeight="1" x14ac:dyDescent="0.3">
      <c r="A21" s="83"/>
      <c r="B21" s="95" t="s">
        <v>136</v>
      </c>
      <c r="C21" s="84" t="s">
        <v>137</v>
      </c>
      <c r="D21" s="96">
        <v>24160000</v>
      </c>
      <c r="E21" s="85">
        <v>0</v>
      </c>
      <c r="F21" s="76">
        <v>0</v>
      </c>
    </row>
    <row r="22" spans="1:6" s="101" customFormat="1" ht="15" customHeight="1" x14ac:dyDescent="0.3">
      <c r="A22" s="83"/>
      <c r="B22" s="95" t="s">
        <v>173</v>
      </c>
      <c r="C22" s="84" t="s">
        <v>174</v>
      </c>
      <c r="D22" s="96">
        <v>46100990</v>
      </c>
      <c r="E22" s="85">
        <v>0</v>
      </c>
      <c r="F22" s="76">
        <v>0</v>
      </c>
    </row>
    <row r="23" spans="1:6" s="101" customFormat="1" ht="15" customHeight="1" x14ac:dyDescent="0.3">
      <c r="A23" s="83"/>
      <c r="B23" s="95" t="s">
        <v>175</v>
      </c>
      <c r="C23" s="84" t="s">
        <v>176</v>
      </c>
      <c r="D23" s="96">
        <v>16970000</v>
      </c>
      <c r="E23" s="85">
        <v>0</v>
      </c>
      <c r="F23" s="76">
        <v>0</v>
      </c>
    </row>
    <row r="24" spans="1:6" s="101" customFormat="1" ht="15" customHeight="1" x14ac:dyDescent="0.3">
      <c r="A24" s="83"/>
      <c r="B24" s="95" t="s">
        <v>146</v>
      </c>
      <c r="C24" s="84" t="s">
        <v>147</v>
      </c>
      <c r="D24" s="96">
        <v>11978970</v>
      </c>
      <c r="E24" s="85">
        <v>0</v>
      </c>
      <c r="F24" s="76">
        <v>0</v>
      </c>
    </row>
    <row r="25" spans="1:6" s="101" customFormat="1" ht="15" customHeight="1" x14ac:dyDescent="0.3">
      <c r="A25" s="83"/>
      <c r="B25" s="95" t="s">
        <v>163</v>
      </c>
      <c r="C25" s="84" t="s">
        <v>164</v>
      </c>
      <c r="D25" s="96">
        <v>10529500</v>
      </c>
      <c r="E25" s="85">
        <v>0</v>
      </c>
      <c r="F25" s="76">
        <v>0</v>
      </c>
    </row>
    <row r="26" spans="1:6" s="101" customFormat="1" ht="15" customHeight="1" x14ac:dyDescent="0.3">
      <c r="A26" s="83"/>
      <c r="B26" s="95" t="s">
        <v>199</v>
      </c>
      <c r="C26" s="84" t="s">
        <v>200</v>
      </c>
      <c r="D26" s="96">
        <v>16400590</v>
      </c>
      <c r="E26" s="85">
        <v>0</v>
      </c>
      <c r="F26" s="76">
        <v>0</v>
      </c>
    </row>
    <row r="27" spans="1:6" s="101" customFormat="1" ht="15" customHeight="1" x14ac:dyDescent="0.3">
      <c r="A27" s="83"/>
      <c r="B27" s="95" t="s">
        <v>138</v>
      </c>
      <c r="C27" s="84" t="s">
        <v>139</v>
      </c>
      <c r="D27" s="96">
        <v>17302090</v>
      </c>
      <c r="E27" s="85">
        <v>0</v>
      </c>
      <c r="F27" s="76">
        <v>0</v>
      </c>
    </row>
    <row r="28" spans="1:6" s="100" customFormat="1" ht="15" customHeight="1" x14ac:dyDescent="0.3">
      <c r="A28" s="64" t="s">
        <v>205</v>
      </c>
      <c r="B28" s="65"/>
      <c r="C28" s="66"/>
      <c r="D28" s="92">
        <v>4000000</v>
      </c>
      <c r="E28" s="67">
        <v>0</v>
      </c>
      <c r="F28" s="77">
        <v>0</v>
      </c>
    </row>
    <row r="29" spans="1:6" s="101" customFormat="1" ht="15" customHeight="1" x14ac:dyDescent="0.3">
      <c r="A29" s="83"/>
      <c r="B29" s="95" t="s">
        <v>206</v>
      </c>
      <c r="C29" s="84" t="s">
        <v>207</v>
      </c>
      <c r="D29" s="96">
        <v>4000000</v>
      </c>
      <c r="E29" s="85">
        <v>0</v>
      </c>
      <c r="F29" s="76">
        <v>0</v>
      </c>
    </row>
    <row r="30" spans="1:6" s="70" customFormat="1" ht="15" customHeight="1" x14ac:dyDescent="0.3">
      <c r="A30" s="78" t="s">
        <v>151</v>
      </c>
      <c r="B30" s="79"/>
      <c r="C30" s="80"/>
      <c r="D30" s="94">
        <v>635000</v>
      </c>
      <c r="E30" s="82">
        <v>0</v>
      </c>
      <c r="F30" s="77">
        <v>0</v>
      </c>
    </row>
    <row r="31" spans="1:6" s="43" customFormat="1" ht="15" customHeight="1" x14ac:dyDescent="0.3">
      <c r="A31" s="83"/>
      <c r="B31" s="95" t="s">
        <v>152</v>
      </c>
      <c r="C31" s="84" t="s">
        <v>153</v>
      </c>
      <c r="D31" s="96">
        <v>635000</v>
      </c>
      <c r="E31" s="85">
        <v>0</v>
      </c>
      <c r="F31" s="76">
        <v>0</v>
      </c>
    </row>
    <row r="32" spans="1:6" s="8" customFormat="1" ht="15" customHeight="1" x14ac:dyDescent="0.4">
      <c r="A32" s="141" t="s">
        <v>22</v>
      </c>
      <c r="B32" s="142"/>
      <c r="C32" s="143"/>
      <c r="D32" s="97">
        <v>226197570</v>
      </c>
      <c r="E32" s="19"/>
      <c r="F32" s="55"/>
    </row>
    <row r="33" spans="1:6" s="43" customFormat="1" ht="10.15" x14ac:dyDescent="0.3">
      <c r="A33" s="43" t="s">
        <v>6</v>
      </c>
      <c r="D33" s="98"/>
      <c r="E33" s="101"/>
      <c r="F33" s="44"/>
    </row>
    <row r="34" spans="1:6" x14ac:dyDescent="0.35">
      <c r="E34" s="108"/>
    </row>
    <row r="35" spans="1:6" x14ac:dyDescent="0.35">
      <c r="E35" s="108"/>
    </row>
    <row r="36" spans="1:6" x14ac:dyDescent="0.35">
      <c r="E36" s="108"/>
    </row>
    <row r="37" spans="1:6" x14ac:dyDescent="0.35">
      <c r="E37" s="108"/>
    </row>
  </sheetData>
  <mergeCells count="4">
    <mergeCell ref="A3:F3"/>
    <mergeCell ref="A4:F4"/>
    <mergeCell ref="A5:F5"/>
    <mergeCell ref="A32:C32"/>
  </mergeCells>
  <printOptions horizontalCentered="1"/>
  <pageMargins left="0.39370078740157483" right="0.39370078740157483" top="0.59055118110236227" bottom="0.39370078740157483" header="0" footer="0"/>
  <pageSetup paperSize="9" scale="87" fitToHeight="0" orientation="portrait" r:id="rId1"/>
  <headerFooter alignWithMargins="0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showZeros="0" workbookViewId="0">
      <selection activeCell="A8" sqref="A8"/>
    </sheetView>
  </sheetViews>
  <sheetFormatPr baseColWidth="10" defaultRowHeight="12.75" x14ac:dyDescent="0.35"/>
  <cols>
    <col min="1" max="1" width="1.73046875" customWidth="1"/>
    <col min="2" max="2" width="5.73046875" customWidth="1"/>
    <col min="3" max="3" width="60.73046875" customWidth="1"/>
    <col min="4" max="4" width="16.73046875" style="99" customWidth="1"/>
    <col min="5" max="5" width="16.73046875" customWidth="1"/>
    <col min="6" max="6" width="9.59765625" style="37" customWidth="1"/>
  </cols>
  <sheetData>
    <row r="1" spans="1:6" ht="39" customHeight="1" x14ac:dyDescent="0.35">
      <c r="A1" s="35"/>
      <c r="B1" s="1"/>
      <c r="C1" s="1"/>
      <c r="D1" s="90"/>
      <c r="E1" s="3"/>
      <c r="F1" s="58" t="s">
        <v>115</v>
      </c>
    </row>
    <row r="3" spans="1:6" s="8" customFormat="1" ht="46.5" customHeight="1" x14ac:dyDescent="0.4">
      <c r="A3" s="138" t="s">
        <v>482</v>
      </c>
      <c r="B3" s="138"/>
      <c r="C3" s="138"/>
      <c r="D3" s="138"/>
      <c r="E3" s="138"/>
      <c r="F3" s="138"/>
    </row>
    <row r="4" spans="1:6" s="8" customFormat="1" ht="16.5" customHeight="1" x14ac:dyDescent="0.4">
      <c r="A4" s="138" t="s">
        <v>24</v>
      </c>
      <c r="B4" s="138"/>
      <c r="C4" s="138"/>
      <c r="D4" s="138"/>
      <c r="E4" s="138"/>
      <c r="F4" s="138"/>
    </row>
    <row r="5" spans="1:6" s="8" customFormat="1" ht="19.5" customHeight="1" x14ac:dyDescent="0.4">
      <c r="A5" s="138" t="s">
        <v>118</v>
      </c>
      <c r="B5" s="138"/>
      <c r="C5" s="138"/>
      <c r="D5" s="138"/>
      <c r="E5" s="138"/>
      <c r="F5" s="138"/>
    </row>
    <row r="6" spans="1:6" s="8" customFormat="1" x14ac:dyDescent="0.35">
      <c r="D6" s="91"/>
      <c r="F6" s="39"/>
    </row>
    <row r="7" spans="1:6" s="8" customFormat="1" x14ac:dyDescent="0.35">
      <c r="D7" s="91"/>
      <c r="E7" s="21"/>
      <c r="F7" s="60" t="s">
        <v>0</v>
      </c>
    </row>
    <row r="8" spans="1:6" s="8" customFormat="1" ht="36" customHeight="1" x14ac:dyDescent="0.35">
      <c r="A8" s="38" t="s">
        <v>119</v>
      </c>
      <c r="B8" s="14"/>
      <c r="C8" s="61"/>
      <c r="D8" s="62" t="s">
        <v>2</v>
      </c>
      <c r="E8" s="7" t="s">
        <v>3</v>
      </c>
      <c r="F8" s="63" t="s">
        <v>4</v>
      </c>
    </row>
    <row r="9" spans="1:6" s="100" customFormat="1" ht="15" customHeight="1" x14ac:dyDescent="0.3">
      <c r="A9" s="64" t="s">
        <v>213</v>
      </c>
      <c r="B9" s="65"/>
      <c r="C9" s="66"/>
      <c r="D9" s="92">
        <v>0</v>
      </c>
      <c r="E9" s="68">
        <v>27849.360000000001</v>
      </c>
      <c r="F9" s="69"/>
    </row>
    <row r="10" spans="1:6" s="43" customFormat="1" ht="15" customHeight="1" x14ac:dyDescent="0.3">
      <c r="A10" s="71"/>
      <c r="B10" s="72" t="s">
        <v>216</v>
      </c>
      <c r="C10" s="73" t="s">
        <v>217</v>
      </c>
      <c r="D10" s="93">
        <v>0</v>
      </c>
      <c r="E10" s="75">
        <v>27849.360000000001</v>
      </c>
      <c r="F10" s="76"/>
    </row>
    <row r="11" spans="1:6" s="100" customFormat="1" ht="15" customHeight="1" x14ac:dyDescent="0.3">
      <c r="A11" s="78" t="s">
        <v>143</v>
      </c>
      <c r="B11" s="79"/>
      <c r="C11" s="80"/>
      <c r="D11" s="94">
        <v>0</v>
      </c>
      <c r="E11" s="82">
        <v>2232134.87</v>
      </c>
      <c r="F11" s="77"/>
    </row>
    <row r="12" spans="1:6" s="43" customFormat="1" ht="15" customHeight="1" x14ac:dyDescent="0.3">
      <c r="A12" s="83"/>
      <c r="B12" s="95" t="s">
        <v>144</v>
      </c>
      <c r="C12" s="84" t="s">
        <v>145</v>
      </c>
      <c r="D12" s="96">
        <v>0</v>
      </c>
      <c r="E12" s="85">
        <v>2232134.87</v>
      </c>
      <c r="F12" s="76"/>
    </row>
    <row r="13" spans="1:6" s="100" customFormat="1" ht="15" customHeight="1" x14ac:dyDescent="0.3">
      <c r="A13" s="78" t="s">
        <v>126</v>
      </c>
      <c r="B13" s="79"/>
      <c r="C13" s="80"/>
      <c r="D13" s="94">
        <v>0</v>
      </c>
      <c r="E13" s="82">
        <v>800684.04999999993</v>
      </c>
      <c r="F13" s="77"/>
    </row>
    <row r="14" spans="1:6" s="101" customFormat="1" ht="15" customHeight="1" x14ac:dyDescent="0.3">
      <c r="A14" s="83"/>
      <c r="B14" s="95" t="s">
        <v>127</v>
      </c>
      <c r="C14" s="84" t="s">
        <v>128</v>
      </c>
      <c r="D14" s="96">
        <v>0</v>
      </c>
      <c r="E14" s="85">
        <v>34942.46</v>
      </c>
      <c r="F14" s="76"/>
    </row>
    <row r="15" spans="1:6" s="101" customFormat="1" ht="15" customHeight="1" x14ac:dyDescent="0.3">
      <c r="A15" s="71"/>
      <c r="B15" s="72" t="s">
        <v>171</v>
      </c>
      <c r="C15" s="73" t="s">
        <v>172</v>
      </c>
      <c r="D15" s="93">
        <v>0</v>
      </c>
      <c r="E15" s="75">
        <v>57470.25</v>
      </c>
      <c r="F15" s="76"/>
    </row>
    <row r="16" spans="1:6" s="101" customFormat="1" ht="15" customHeight="1" x14ac:dyDescent="0.3">
      <c r="A16" s="71"/>
      <c r="B16" s="72" t="s">
        <v>129</v>
      </c>
      <c r="C16" s="73" t="s">
        <v>130</v>
      </c>
      <c r="D16" s="93">
        <v>0</v>
      </c>
      <c r="E16" s="75">
        <v>635102.13</v>
      </c>
      <c r="F16" s="76"/>
    </row>
    <row r="17" spans="1:6" s="101" customFormat="1" ht="15" customHeight="1" x14ac:dyDescent="0.3">
      <c r="A17" s="83"/>
      <c r="B17" s="95" t="s">
        <v>131</v>
      </c>
      <c r="C17" s="84" t="s">
        <v>132</v>
      </c>
      <c r="D17" s="96">
        <v>0</v>
      </c>
      <c r="E17" s="85">
        <v>73169.210000000006</v>
      </c>
      <c r="F17" s="76"/>
    </row>
    <row r="18" spans="1:6" s="100" customFormat="1" ht="15" customHeight="1" x14ac:dyDescent="0.3">
      <c r="A18" s="78" t="s">
        <v>156</v>
      </c>
      <c r="B18" s="79"/>
      <c r="C18" s="80"/>
      <c r="D18" s="94">
        <v>0</v>
      </c>
      <c r="E18" s="82">
        <v>3471670.44</v>
      </c>
      <c r="F18" s="77"/>
    </row>
    <row r="19" spans="1:6" s="43" customFormat="1" ht="15" customHeight="1" x14ac:dyDescent="0.3">
      <c r="A19" s="71"/>
      <c r="B19" s="72" t="s">
        <v>157</v>
      </c>
      <c r="C19" s="73" t="s">
        <v>158</v>
      </c>
      <c r="D19" s="93">
        <v>0</v>
      </c>
      <c r="E19" s="75">
        <v>3471670.44</v>
      </c>
      <c r="F19" s="76"/>
    </row>
    <row r="20" spans="1:6" s="70" customFormat="1" ht="15" customHeight="1" x14ac:dyDescent="0.3">
      <c r="A20" s="78" t="s">
        <v>196</v>
      </c>
      <c r="B20" s="79"/>
      <c r="C20" s="80"/>
      <c r="D20" s="94">
        <v>0</v>
      </c>
      <c r="E20" s="82">
        <v>10817.88</v>
      </c>
      <c r="F20" s="77"/>
    </row>
    <row r="21" spans="1:6" s="43" customFormat="1" ht="15" customHeight="1" x14ac:dyDescent="0.3">
      <c r="A21" s="71"/>
      <c r="B21" s="72" t="s">
        <v>197</v>
      </c>
      <c r="C21" s="73" t="s">
        <v>198</v>
      </c>
      <c r="D21" s="93">
        <v>0</v>
      </c>
      <c r="E21" s="75">
        <v>10817.88</v>
      </c>
      <c r="F21" s="76"/>
    </row>
    <row r="22" spans="1:6" s="70" customFormat="1" ht="15" customHeight="1" x14ac:dyDescent="0.3">
      <c r="A22" s="78" t="s">
        <v>133</v>
      </c>
      <c r="B22" s="79"/>
      <c r="C22" s="80"/>
      <c r="D22" s="94">
        <v>0</v>
      </c>
      <c r="E22" s="82">
        <v>597146.35</v>
      </c>
      <c r="F22" s="77"/>
    </row>
    <row r="23" spans="1:6" s="43" customFormat="1" ht="15" customHeight="1" x14ac:dyDescent="0.3">
      <c r="A23" s="71"/>
      <c r="B23" s="72" t="s">
        <v>138</v>
      </c>
      <c r="C23" s="73" t="s">
        <v>139</v>
      </c>
      <c r="D23" s="93">
        <v>0</v>
      </c>
      <c r="E23" s="75">
        <v>597146.35</v>
      </c>
      <c r="F23" s="76"/>
    </row>
    <row r="24" spans="1:6" s="70" customFormat="1" ht="15" customHeight="1" x14ac:dyDescent="0.3">
      <c r="A24" s="78" t="s">
        <v>148</v>
      </c>
      <c r="B24" s="79"/>
      <c r="C24" s="80"/>
      <c r="D24" s="94">
        <v>0</v>
      </c>
      <c r="E24" s="82">
        <v>676501.18</v>
      </c>
      <c r="F24" s="77"/>
    </row>
    <row r="25" spans="1:6" s="43" customFormat="1" ht="15" customHeight="1" x14ac:dyDescent="0.3">
      <c r="A25" s="71"/>
      <c r="B25" s="72" t="s">
        <v>149</v>
      </c>
      <c r="C25" s="73" t="s">
        <v>150</v>
      </c>
      <c r="D25" s="93">
        <v>0</v>
      </c>
      <c r="E25" s="75">
        <v>676501.18</v>
      </c>
      <c r="F25" s="76"/>
    </row>
    <row r="26" spans="1:6" s="70" customFormat="1" ht="15" customHeight="1" x14ac:dyDescent="0.3">
      <c r="A26" s="78" t="s">
        <v>151</v>
      </c>
      <c r="B26" s="79"/>
      <c r="C26" s="80"/>
      <c r="D26" s="94">
        <v>0</v>
      </c>
      <c r="E26" s="82">
        <v>563491.93999999994</v>
      </c>
      <c r="F26" s="77"/>
    </row>
    <row r="27" spans="1:6" s="43" customFormat="1" ht="15" customHeight="1" x14ac:dyDescent="0.3">
      <c r="A27" s="71"/>
      <c r="B27" s="72" t="s">
        <v>152</v>
      </c>
      <c r="C27" s="73" t="s">
        <v>153</v>
      </c>
      <c r="D27" s="93">
        <v>0</v>
      </c>
      <c r="E27" s="75">
        <v>563491.93999999994</v>
      </c>
      <c r="F27" s="76"/>
    </row>
    <row r="28" spans="1:6" s="100" customFormat="1" ht="15" customHeight="1" x14ac:dyDescent="0.3">
      <c r="A28" s="64" t="s">
        <v>140</v>
      </c>
      <c r="B28" s="65"/>
      <c r="C28" s="80"/>
      <c r="D28" s="94">
        <v>0</v>
      </c>
      <c r="E28" s="67">
        <v>2615619.7999999998</v>
      </c>
      <c r="F28" s="77"/>
    </row>
    <row r="29" spans="1:6" s="101" customFormat="1" ht="15" customHeight="1" x14ac:dyDescent="0.3">
      <c r="A29" s="83"/>
      <c r="B29" s="95" t="s">
        <v>278</v>
      </c>
      <c r="C29" s="73" t="s">
        <v>279</v>
      </c>
      <c r="D29" s="93">
        <v>0</v>
      </c>
      <c r="E29" s="85">
        <v>2615619.7999999998</v>
      </c>
      <c r="F29" s="76"/>
    </row>
    <row r="30" spans="1:6" s="100" customFormat="1" ht="15" customHeight="1" x14ac:dyDescent="0.3">
      <c r="A30" s="64" t="s">
        <v>185</v>
      </c>
      <c r="B30" s="65"/>
      <c r="C30" s="80"/>
      <c r="D30" s="94">
        <v>0</v>
      </c>
      <c r="E30" s="67">
        <v>7490.65</v>
      </c>
      <c r="F30" s="77"/>
    </row>
    <row r="31" spans="1:6" s="101" customFormat="1" ht="15" customHeight="1" x14ac:dyDescent="0.3">
      <c r="A31" s="83"/>
      <c r="B31" s="95" t="s">
        <v>186</v>
      </c>
      <c r="C31" s="73" t="s">
        <v>187</v>
      </c>
      <c r="D31" s="93">
        <v>0</v>
      </c>
      <c r="E31" s="85">
        <v>7490.65</v>
      </c>
      <c r="F31" s="76"/>
    </row>
    <row r="32" spans="1:6" s="8" customFormat="1" ht="15" customHeight="1" x14ac:dyDescent="0.4">
      <c r="A32" s="141" t="s">
        <v>22</v>
      </c>
      <c r="B32" s="142"/>
      <c r="C32" s="143"/>
      <c r="D32" s="97"/>
      <c r="E32" s="19">
        <v>11003406.519999998</v>
      </c>
      <c r="F32" s="55"/>
    </row>
    <row r="33" spans="1:6" s="43" customFormat="1" ht="10.15" x14ac:dyDescent="0.3">
      <c r="A33" s="43" t="s">
        <v>6</v>
      </c>
      <c r="D33" s="98"/>
      <c r="F33" s="44"/>
    </row>
  </sheetData>
  <mergeCells count="4">
    <mergeCell ref="A3:F3"/>
    <mergeCell ref="A4:F4"/>
    <mergeCell ref="A5:F5"/>
    <mergeCell ref="A32:C32"/>
  </mergeCells>
  <printOptions horizontalCentered="1"/>
  <pageMargins left="0.39370078740157483" right="0.39370078740157483" top="0.59055118110236227" bottom="0.39370078740157483" header="0" footer="0"/>
  <pageSetup paperSize="9" scale="87" fitToHeight="0" orientation="portrait" r:id="rId1"/>
  <headerFooter alignWithMargins="0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showZeros="0" workbookViewId="0">
      <selection activeCell="A8" sqref="A8"/>
    </sheetView>
  </sheetViews>
  <sheetFormatPr baseColWidth="10" defaultRowHeight="12.75" x14ac:dyDescent="0.35"/>
  <cols>
    <col min="1" max="1" width="1.73046875" customWidth="1"/>
    <col min="2" max="2" width="5.73046875" customWidth="1"/>
    <col min="3" max="3" width="60.73046875" customWidth="1"/>
    <col min="4" max="4" width="16.73046875" style="99" customWidth="1"/>
    <col min="5" max="5" width="16.73046875" customWidth="1"/>
    <col min="6" max="6" width="9.59765625" style="37" customWidth="1"/>
  </cols>
  <sheetData>
    <row r="1" spans="1:6" ht="39" customHeight="1" x14ac:dyDescent="0.35">
      <c r="A1" s="35"/>
      <c r="B1" s="1"/>
      <c r="C1" s="1"/>
      <c r="D1" s="90"/>
      <c r="E1" s="3"/>
      <c r="F1" s="58" t="s">
        <v>115</v>
      </c>
    </row>
    <row r="3" spans="1:6" s="8" customFormat="1" ht="46.5" customHeight="1" x14ac:dyDescent="0.4">
      <c r="A3" s="138" t="s">
        <v>482</v>
      </c>
      <c r="B3" s="138"/>
      <c r="C3" s="138"/>
      <c r="D3" s="138"/>
      <c r="E3" s="138"/>
      <c r="F3" s="138"/>
    </row>
    <row r="4" spans="1:6" s="8" customFormat="1" ht="16.5" customHeight="1" x14ac:dyDescent="0.4">
      <c r="A4" s="138" t="s">
        <v>18</v>
      </c>
      <c r="B4" s="138"/>
      <c r="C4" s="138"/>
      <c r="D4" s="138"/>
      <c r="E4" s="138"/>
      <c r="F4" s="138"/>
    </row>
    <row r="5" spans="1:6" s="8" customFormat="1" ht="19.5" customHeight="1" x14ac:dyDescent="0.4">
      <c r="A5" s="138" t="s">
        <v>118</v>
      </c>
      <c r="B5" s="138"/>
      <c r="C5" s="138"/>
      <c r="D5" s="138"/>
      <c r="E5" s="138"/>
      <c r="F5" s="138"/>
    </row>
    <row r="6" spans="1:6" s="8" customFormat="1" x14ac:dyDescent="0.35">
      <c r="D6" s="91"/>
      <c r="F6" s="39"/>
    </row>
    <row r="7" spans="1:6" s="8" customFormat="1" x14ac:dyDescent="0.35">
      <c r="D7" s="91"/>
      <c r="E7" s="21"/>
      <c r="F7" s="60" t="s">
        <v>0</v>
      </c>
    </row>
    <row r="8" spans="1:6" s="8" customFormat="1" ht="36" customHeight="1" x14ac:dyDescent="0.35">
      <c r="A8" s="38" t="s">
        <v>119</v>
      </c>
      <c r="B8" s="14"/>
      <c r="C8" s="61"/>
      <c r="D8" s="62" t="s">
        <v>2</v>
      </c>
      <c r="E8" s="7" t="s">
        <v>3</v>
      </c>
      <c r="F8" s="63" t="s">
        <v>4</v>
      </c>
    </row>
    <row r="9" spans="1:6" s="100" customFormat="1" ht="15" customHeight="1" x14ac:dyDescent="0.3">
      <c r="A9" s="64" t="s">
        <v>208</v>
      </c>
      <c r="B9" s="65"/>
      <c r="C9" s="66"/>
      <c r="D9" s="92">
        <v>6843310</v>
      </c>
      <c r="E9" s="68">
        <v>451089.86000000004</v>
      </c>
      <c r="F9" s="69">
        <v>6.5916911553035015E-2</v>
      </c>
    </row>
    <row r="10" spans="1:6" s="43" customFormat="1" ht="15" customHeight="1" x14ac:dyDescent="0.3">
      <c r="A10" s="71"/>
      <c r="B10" s="72" t="s">
        <v>209</v>
      </c>
      <c r="C10" s="73" t="s">
        <v>210</v>
      </c>
      <c r="D10" s="93">
        <v>3611470</v>
      </c>
      <c r="E10" s="75">
        <v>392588.82000000007</v>
      </c>
      <c r="F10" s="76">
        <v>0.10870610028603313</v>
      </c>
    </row>
    <row r="11" spans="1:6" s="43" customFormat="1" ht="15" customHeight="1" x14ac:dyDescent="0.3">
      <c r="A11" s="71"/>
      <c r="B11" s="72" t="s">
        <v>211</v>
      </c>
      <c r="C11" s="73" t="s">
        <v>212</v>
      </c>
      <c r="D11" s="93">
        <v>3231840</v>
      </c>
      <c r="E11" s="75">
        <v>58501.04</v>
      </c>
      <c r="F11" s="76">
        <v>1.8101465419080153E-2</v>
      </c>
    </row>
    <row r="12" spans="1:6" s="43" customFormat="1" ht="15" customHeight="1" x14ac:dyDescent="0.3">
      <c r="A12" s="78" t="s">
        <v>156</v>
      </c>
      <c r="B12" s="65"/>
      <c r="C12" s="66"/>
      <c r="D12" s="92">
        <v>0</v>
      </c>
      <c r="E12" s="67">
        <v>3052434.34</v>
      </c>
      <c r="F12" s="76"/>
    </row>
    <row r="13" spans="1:6" s="43" customFormat="1" ht="15" customHeight="1" x14ac:dyDescent="0.3">
      <c r="A13" s="71"/>
      <c r="B13" s="72" t="s">
        <v>157</v>
      </c>
      <c r="C13" s="73" t="s">
        <v>158</v>
      </c>
      <c r="D13" s="93">
        <v>0</v>
      </c>
      <c r="E13" s="75">
        <v>3052434.34</v>
      </c>
      <c r="F13" s="76"/>
    </row>
    <row r="14" spans="1:6" s="70" customFormat="1" ht="15" customHeight="1" x14ac:dyDescent="0.3">
      <c r="A14" s="78" t="s">
        <v>148</v>
      </c>
      <c r="B14" s="79"/>
      <c r="C14" s="80"/>
      <c r="D14" s="94">
        <v>2700000</v>
      </c>
      <c r="E14" s="82">
        <v>164130.95000000001</v>
      </c>
      <c r="F14" s="77">
        <v>6.0789240740740748E-2</v>
      </c>
    </row>
    <row r="15" spans="1:6" s="43" customFormat="1" ht="15" customHeight="1" x14ac:dyDescent="0.3">
      <c r="A15" s="71"/>
      <c r="B15" s="72" t="s">
        <v>149</v>
      </c>
      <c r="C15" s="73" t="s">
        <v>150</v>
      </c>
      <c r="D15" s="93">
        <v>2700000</v>
      </c>
      <c r="E15" s="75">
        <v>164130.95000000001</v>
      </c>
      <c r="F15" s="76">
        <v>6.0789240740740748E-2</v>
      </c>
    </row>
    <row r="16" spans="1:6" s="70" customFormat="1" ht="15" customHeight="1" x14ac:dyDescent="0.3">
      <c r="A16" s="78" t="s">
        <v>140</v>
      </c>
      <c r="B16" s="79"/>
      <c r="C16" s="80"/>
      <c r="D16" s="94">
        <v>0</v>
      </c>
      <c r="E16" s="82">
        <v>42986.590000000004</v>
      </c>
      <c r="F16" s="77"/>
    </row>
    <row r="17" spans="1:6" s="43" customFormat="1" ht="15" customHeight="1" x14ac:dyDescent="0.3">
      <c r="A17" s="83"/>
      <c r="B17" s="95" t="s">
        <v>141</v>
      </c>
      <c r="C17" s="73" t="s">
        <v>142</v>
      </c>
      <c r="D17" s="93">
        <v>0</v>
      </c>
      <c r="E17" s="85">
        <v>42986.590000000004</v>
      </c>
      <c r="F17" s="76"/>
    </row>
    <row r="18" spans="1:6" s="112" customFormat="1" ht="15" customHeight="1" x14ac:dyDescent="0.4">
      <c r="A18" s="144" t="s">
        <v>22</v>
      </c>
      <c r="B18" s="144"/>
      <c r="C18" s="144"/>
      <c r="D18" s="111">
        <v>9543310</v>
      </c>
      <c r="E18" s="107">
        <v>3710641.7399999998</v>
      </c>
      <c r="F18" s="55">
        <v>0.38882125174598747</v>
      </c>
    </row>
    <row r="19" spans="1:6" s="43" customFormat="1" ht="10.15" x14ac:dyDescent="0.3">
      <c r="A19" s="43" t="s">
        <v>6</v>
      </c>
      <c r="D19" s="98"/>
      <c r="E19" s="101"/>
      <c r="F19" s="44"/>
    </row>
  </sheetData>
  <mergeCells count="4">
    <mergeCell ref="A3:F3"/>
    <mergeCell ref="A4:F4"/>
    <mergeCell ref="A5:F5"/>
    <mergeCell ref="A18:C18"/>
  </mergeCells>
  <printOptions horizontalCentered="1"/>
  <pageMargins left="0.39370078740157483" right="0.39370078740157483" top="0.59055118110236227" bottom="0.39370078740157483" header="0" footer="0"/>
  <pageSetup paperSize="9" scale="87" fitToHeight="0" orientation="portrait" r:id="rId1"/>
  <headerFooter alignWithMargins="0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showZeros="0" zoomScaleNormal="100" workbookViewId="0">
      <selection activeCell="A8" sqref="A8"/>
    </sheetView>
  </sheetViews>
  <sheetFormatPr baseColWidth="10" defaultRowHeight="12.75" x14ac:dyDescent="0.35"/>
  <cols>
    <col min="1" max="1" width="1.73046875" customWidth="1"/>
    <col min="2" max="2" width="5.73046875" customWidth="1"/>
    <col min="3" max="3" width="60.73046875" customWidth="1"/>
    <col min="4" max="4" width="16.73046875" style="99" customWidth="1"/>
    <col min="5" max="5" width="16.73046875" customWidth="1"/>
    <col min="6" max="6" width="9.59765625" style="37" customWidth="1"/>
  </cols>
  <sheetData>
    <row r="1" spans="1:6" ht="39" customHeight="1" x14ac:dyDescent="0.35">
      <c r="A1" s="35"/>
      <c r="B1" s="1"/>
      <c r="C1" s="1"/>
      <c r="D1" s="90"/>
      <c r="E1" s="3"/>
      <c r="F1" s="58" t="s">
        <v>115</v>
      </c>
    </row>
    <row r="3" spans="1:6" s="8" customFormat="1" ht="46.5" customHeight="1" x14ac:dyDescent="0.4">
      <c r="A3" s="138" t="s">
        <v>482</v>
      </c>
      <c r="B3" s="138"/>
      <c r="C3" s="138"/>
      <c r="D3" s="138"/>
      <c r="E3" s="138"/>
      <c r="F3" s="138"/>
    </row>
    <row r="4" spans="1:6" s="8" customFormat="1" ht="16.5" customHeight="1" x14ac:dyDescent="0.4">
      <c r="A4" s="138" t="s">
        <v>19</v>
      </c>
      <c r="B4" s="138"/>
      <c r="C4" s="138"/>
      <c r="D4" s="138"/>
      <c r="E4" s="138"/>
      <c r="F4" s="138"/>
    </row>
    <row r="5" spans="1:6" s="8" customFormat="1" ht="19.5" customHeight="1" x14ac:dyDescent="0.4">
      <c r="A5" s="138" t="s">
        <v>118</v>
      </c>
      <c r="B5" s="138"/>
      <c r="C5" s="138"/>
      <c r="D5" s="138"/>
      <c r="E5" s="138"/>
      <c r="F5" s="138"/>
    </row>
    <row r="6" spans="1:6" s="8" customFormat="1" x14ac:dyDescent="0.35">
      <c r="D6" s="91"/>
      <c r="F6" s="39"/>
    </row>
    <row r="7" spans="1:6" s="8" customFormat="1" x14ac:dyDescent="0.35">
      <c r="D7" s="91"/>
      <c r="E7" s="21"/>
      <c r="F7" s="60" t="s">
        <v>0</v>
      </c>
    </row>
    <row r="8" spans="1:6" s="8" customFormat="1" ht="36" customHeight="1" x14ac:dyDescent="0.35">
      <c r="A8" s="38" t="s">
        <v>119</v>
      </c>
      <c r="B8" s="14"/>
      <c r="C8" s="61"/>
      <c r="D8" s="62" t="s">
        <v>2</v>
      </c>
      <c r="E8" s="7" t="s">
        <v>3</v>
      </c>
      <c r="F8" s="63" t="s">
        <v>4</v>
      </c>
    </row>
    <row r="9" spans="1:6" s="100" customFormat="1" ht="15" customHeight="1" x14ac:dyDescent="0.3">
      <c r="A9" s="64" t="s">
        <v>208</v>
      </c>
      <c r="B9" s="65"/>
      <c r="C9" s="66"/>
      <c r="D9" s="92">
        <v>49103340</v>
      </c>
      <c r="E9" s="67">
        <v>0</v>
      </c>
      <c r="F9" s="69">
        <v>0</v>
      </c>
    </row>
    <row r="10" spans="1:6" s="100" customFormat="1" ht="15" customHeight="1" x14ac:dyDescent="0.3">
      <c r="A10" s="71"/>
      <c r="B10" s="72" t="s">
        <v>209</v>
      </c>
      <c r="C10" s="73" t="s">
        <v>210</v>
      </c>
      <c r="D10" s="93">
        <v>47803340</v>
      </c>
      <c r="E10" s="75">
        <v>0</v>
      </c>
      <c r="F10" s="77">
        <v>0</v>
      </c>
    </row>
    <row r="11" spans="1:6" s="101" customFormat="1" ht="15" customHeight="1" x14ac:dyDescent="0.3">
      <c r="A11" s="71"/>
      <c r="B11" s="72" t="s">
        <v>211</v>
      </c>
      <c r="C11" s="73" t="s">
        <v>212</v>
      </c>
      <c r="D11" s="93">
        <v>1300000</v>
      </c>
      <c r="E11" s="75">
        <v>0</v>
      </c>
      <c r="F11" s="76">
        <v>0</v>
      </c>
    </row>
    <row r="12" spans="1:6" s="100" customFormat="1" ht="15" customHeight="1" x14ac:dyDescent="0.3">
      <c r="A12" s="78" t="s">
        <v>213</v>
      </c>
      <c r="B12" s="79"/>
      <c r="C12" s="80"/>
      <c r="D12" s="94">
        <v>2044060</v>
      </c>
      <c r="E12" s="82">
        <v>0</v>
      </c>
      <c r="F12" s="77">
        <v>0</v>
      </c>
    </row>
    <row r="13" spans="1:6" s="100" customFormat="1" ht="15" customHeight="1" x14ac:dyDescent="0.3">
      <c r="A13" s="71"/>
      <c r="B13" s="72" t="s">
        <v>214</v>
      </c>
      <c r="C13" s="73" t="s">
        <v>215</v>
      </c>
      <c r="D13" s="93">
        <v>711460</v>
      </c>
      <c r="E13" s="75">
        <v>0</v>
      </c>
      <c r="F13" s="77">
        <v>0</v>
      </c>
    </row>
    <row r="14" spans="1:6" s="100" customFormat="1" ht="15" customHeight="1" x14ac:dyDescent="0.3">
      <c r="A14" s="71"/>
      <c r="B14" s="72" t="s">
        <v>216</v>
      </c>
      <c r="C14" s="73" t="s">
        <v>217</v>
      </c>
      <c r="D14" s="93">
        <v>404250</v>
      </c>
      <c r="E14" s="75">
        <v>0</v>
      </c>
      <c r="F14" s="77">
        <v>0</v>
      </c>
    </row>
    <row r="15" spans="1:6" s="100" customFormat="1" ht="15" customHeight="1" x14ac:dyDescent="0.3">
      <c r="A15" s="71"/>
      <c r="B15" s="72" t="s">
        <v>218</v>
      </c>
      <c r="C15" s="73" t="s">
        <v>219</v>
      </c>
      <c r="D15" s="93">
        <v>928350</v>
      </c>
      <c r="E15" s="75">
        <v>0</v>
      </c>
      <c r="F15" s="77">
        <v>0</v>
      </c>
    </row>
    <row r="16" spans="1:6" s="100" customFormat="1" ht="15" customHeight="1" x14ac:dyDescent="0.3">
      <c r="A16" s="78" t="s">
        <v>120</v>
      </c>
      <c r="B16" s="79"/>
      <c r="C16" s="80"/>
      <c r="D16" s="94">
        <v>105747500</v>
      </c>
      <c r="E16" s="82">
        <v>422695.1</v>
      </c>
      <c r="F16" s="77">
        <v>3.9972112815905812E-3</v>
      </c>
    </row>
    <row r="17" spans="1:6" s="100" customFormat="1" ht="15" customHeight="1" x14ac:dyDescent="0.3">
      <c r="A17" s="71"/>
      <c r="B17" s="72" t="s">
        <v>167</v>
      </c>
      <c r="C17" s="73" t="s">
        <v>168</v>
      </c>
      <c r="D17" s="93">
        <v>6829030</v>
      </c>
      <c r="E17" s="75">
        <v>0</v>
      </c>
      <c r="F17" s="77">
        <v>0</v>
      </c>
    </row>
    <row r="18" spans="1:6" s="100" customFormat="1" ht="15" customHeight="1" x14ac:dyDescent="0.3">
      <c r="A18" s="71"/>
      <c r="B18" s="72" t="s">
        <v>121</v>
      </c>
      <c r="C18" s="73" t="s">
        <v>122</v>
      </c>
      <c r="D18" s="93">
        <v>98437610</v>
      </c>
      <c r="E18" s="75">
        <v>422695.1</v>
      </c>
      <c r="F18" s="76">
        <v>4.2940406618974187E-3</v>
      </c>
    </row>
    <row r="19" spans="1:6" s="100" customFormat="1" ht="15" customHeight="1" x14ac:dyDescent="0.3">
      <c r="A19" s="71"/>
      <c r="B19" s="72" t="s">
        <v>220</v>
      </c>
      <c r="C19" s="73" t="s">
        <v>221</v>
      </c>
      <c r="D19" s="93">
        <v>480860</v>
      </c>
      <c r="E19" s="75">
        <v>0</v>
      </c>
      <c r="F19" s="77">
        <v>0</v>
      </c>
    </row>
    <row r="20" spans="1:6" s="100" customFormat="1" ht="15" customHeight="1" x14ac:dyDescent="0.3">
      <c r="A20" s="78" t="s">
        <v>143</v>
      </c>
      <c r="B20" s="79"/>
      <c r="C20" s="80"/>
      <c r="D20" s="94">
        <v>1480570</v>
      </c>
      <c r="E20" s="82">
        <v>0</v>
      </c>
      <c r="F20" s="77">
        <v>0</v>
      </c>
    </row>
    <row r="21" spans="1:6" s="100" customFormat="1" ht="15" customHeight="1" x14ac:dyDescent="0.3">
      <c r="A21" s="71"/>
      <c r="B21" s="72" t="s">
        <v>222</v>
      </c>
      <c r="C21" s="73" t="s">
        <v>223</v>
      </c>
      <c r="D21" s="93">
        <v>390000</v>
      </c>
      <c r="E21" s="75">
        <v>0</v>
      </c>
      <c r="F21" s="77">
        <v>0</v>
      </c>
    </row>
    <row r="22" spans="1:6" s="100" customFormat="1" ht="15" customHeight="1" x14ac:dyDescent="0.3">
      <c r="A22" s="71"/>
      <c r="B22" s="72" t="s">
        <v>224</v>
      </c>
      <c r="C22" s="73" t="s">
        <v>225</v>
      </c>
      <c r="D22" s="93">
        <v>890570</v>
      </c>
      <c r="E22" s="75">
        <v>0</v>
      </c>
      <c r="F22" s="77">
        <v>0</v>
      </c>
    </row>
    <row r="23" spans="1:6" s="100" customFormat="1" ht="15" customHeight="1" x14ac:dyDescent="0.3">
      <c r="A23" s="71"/>
      <c r="B23" s="72" t="s">
        <v>228</v>
      </c>
      <c r="C23" s="73" t="s">
        <v>229</v>
      </c>
      <c r="D23" s="93">
        <v>200000</v>
      </c>
      <c r="E23" s="75">
        <v>0</v>
      </c>
      <c r="F23" s="77">
        <v>0</v>
      </c>
    </row>
    <row r="24" spans="1:6" s="100" customFormat="1" ht="15" customHeight="1" x14ac:dyDescent="0.3">
      <c r="A24" s="78" t="s">
        <v>123</v>
      </c>
      <c r="B24" s="79"/>
      <c r="C24" s="80"/>
      <c r="D24" s="94">
        <v>126261310</v>
      </c>
      <c r="E24" s="82">
        <v>3702921.73</v>
      </c>
      <c r="F24" s="77">
        <v>2.9327445834357334E-2</v>
      </c>
    </row>
    <row r="25" spans="1:6" s="100" customFormat="1" ht="15" customHeight="1" x14ac:dyDescent="0.3">
      <c r="A25" s="71"/>
      <c r="B25" s="72" t="s">
        <v>124</v>
      </c>
      <c r="C25" s="73" t="s">
        <v>125</v>
      </c>
      <c r="D25" s="93">
        <v>115161310</v>
      </c>
      <c r="E25" s="75">
        <v>3702921.73</v>
      </c>
      <c r="F25" s="76">
        <v>3.2154216811184244E-2</v>
      </c>
    </row>
    <row r="26" spans="1:6" s="100" customFormat="1" ht="15" customHeight="1" x14ac:dyDescent="0.3">
      <c r="A26" s="71"/>
      <c r="B26" s="72" t="s">
        <v>169</v>
      </c>
      <c r="C26" s="73" t="s">
        <v>170</v>
      </c>
      <c r="D26" s="93">
        <v>11100000</v>
      </c>
      <c r="E26" s="75">
        <v>0</v>
      </c>
      <c r="F26" s="77">
        <v>0</v>
      </c>
    </row>
    <row r="27" spans="1:6" s="100" customFormat="1" ht="15" customHeight="1" x14ac:dyDescent="0.3">
      <c r="A27" s="78" t="s">
        <v>191</v>
      </c>
      <c r="B27" s="79"/>
      <c r="C27" s="80"/>
      <c r="D27" s="94">
        <v>5957970</v>
      </c>
      <c r="E27" s="82">
        <v>1679410.28</v>
      </c>
      <c r="F27" s="77">
        <v>0.28187625651018722</v>
      </c>
    </row>
    <row r="28" spans="1:6" s="100" customFormat="1" ht="15" customHeight="1" x14ac:dyDescent="0.3">
      <c r="A28" s="71"/>
      <c r="B28" s="72" t="s">
        <v>232</v>
      </c>
      <c r="C28" s="73" t="s">
        <v>233</v>
      </c>
      <c r="D28" s="93">
        <v>401000</v>
      </c>
      <c r="E28" s="75">
        <v>0</v>
      </c>
      <c r="F28" s="77">
        <v>0</v>
      </c>
    </row>
    <row r="29" spans="1:6" s="100" customFormat="1" ht="15" customHeight="1" x14ac:dyDescent="0.3">
      <c r="A29" s="71"/>
      <c r="B29" s="72" t="s">
        <v>234</v>
      </c>
      <c r="C29" s="73" t="s">
        <v>235</v>
      </c>
      <c r="D29" s="93">
        <v>5556970</v>
      </c>
      <c r="E29" s="75">
        <v>1679410.28</v>
      </c>
      <c r="F29" s="76">
        <v>0.30221690597573858</v>
      </c>
    </row>
    <row r="30" spans="1:6" s="100" customFormat="1" ht="15" customHeight="1" x14ac:dyDescent="0.3">
      <c r="A30" s="78" t="s">
        <v>126</v>
      </c>
      <c r="B30" s="79"/>
      <c r="C30" s="80"/>
      <c r="D30" s="94">
        <v>37903360</v>
      </c>
      <c r="E30" s="82">
        <v>3131045.43</v>
      </c>
      <c r="F30" s="77">
        <v>8.2606012501266382E-2</v>
      </c>
    </row>
    <row r="31" spans="1:6" s="100" customFormat="1" ht="15" customHeight="1" x14ac:dyDescent="0.3">
      <c r="A31" s="71"/>
      <c r="B31" s="72" t="s">
        <v>127</v>
      </c>
      <c r="C31" s="73" t="s">
        <v>128</v>
      </c>
      <c r="D31" s="93">
        <v>26214320</v>
      </c>
      <c r="E31" s="75">
        <v>2854119.99</v>
      </c>
      <c r="F31" s="76">
        <v>0.10887636948049768</v>
      </c>
    </row>
    <row r="32" spans="1:6" s="100" customFormat="1" ht="15" customHeight="1" x14ac:dyDescent="0.3">
      <c r="A32" s="71"/>
      <c r="B32" s="72" t="s">
        <v>171</v>
      </c>
      <c r="C32" s="73" t="s">
        <v>172</v>
      </c>
      <c r="D32" s="93">
        <v>2937500</v>
      </c>
      <c r="E32" s="75">
        <v>0</v>
      </c>
      <c r="F32" s="77">
        <v>0</v>
      </c>
    </row>
    <row r="33" spans="1:6" s="101" customFormat="1" ht="15" customHeight="1" x14ac:dyDescent="0.3">
      <c r="A33" s="83"/>
      <c r="B33" s="95" t="s">
        <v>129</v>
      </c>
      <c r="C33" s="84" t="s">
        <v>130</v>
      </c>
      <c r="D33" s="96">
        <v>4721730</v>
      </c>
      <c r="E33" s="85">
        <v>276925.44</v>
      </c>
      <c r="F33" s="76">
        <v>5.8649147664097692E-2</v>
      </c>
    </row>
    <row r="34" spans="1:6" s="101" customFormat="1" ht="15" customHeight="1" x14ac:dyDescent="0.3">
      <c r="A34" s="83"/>
      <c r="B34" s="95" t="s">
        <v>131</v>
      </c>
      <c r="C34" s="84" t="s">
        <v>132</v>
      </c>
      <c r="D34" s="96">
        <v>3635000</v>
      </c>
      <c r="E34" s="85">
        <v>0</v>
      </c>
      <c r="F34" s="76">
        <v>0</v>
      </c>
    </row>
    <row r="35" spans="1:6" s="101" customFormat="1" ht="15" customHeight="1" x14ac:dyDescent="0.3">
      <c r="A35" s="83"/>
      <c r="B35" s="95" t="s">
        <v>236</v>
      </c>
      <c r="C35" s="84" t="s">
        <v>237</v>
      </c>
      <c r="D35" s="96">
        <v>394810</v>
      </c>
      <c r="E35" s="85">
        <v>0</v>
      </c>
      <c r="F35" s="76">
        <v>0</v>
      </c>
    </row>
    <row r="36" spans="1:6" s="100" customFormat="1" ht="15" customHeight="1" x14ac:dyDescent="0.3">
      <c r="A36" s="64" t="s">
        <v>156</v>
      </c>
      <c r="B36" s="65"/>
      <c r="C36" s="66"/>
      <c r="D36" s="92">
        <v>48931900</v>
      </c>
      <c r="E36" s="67">
        <v>1161224.83</v>
      </c>
      <c r="F36" s="77">
        <v>2.3731447787639557E-2</v>
      </c>
    </row>
    <row r="37" spans="1:6" s="101" customFormat="1" ht="15" customHeight="1" x14ac:dyDescent="0.3">
      <c r="A37" s="83"/>
      <c r="B37" s="95" t="s">
        <v>240</v>
      </c>
      <c r="C37" s="84" t="s">
        <v>241</v>
      </c>
      <c r="D37" s="96">
        <v>1400000</v>
      </c>
      <c r="E37" s="85">
        <v>0</v>
      </c>
      <c r="F37" s="76">
        <v>0</v>
      </c>
    </row>
    <row r="38" spans="1:6" s="101" customFormat="1" ht="15" customHeight="1" x14ac:dyDescent="0.3">
      <c r="A38" s="83"/>
      <c r="B38" s="95" t="s">
        <v>157</v>
      </c>
      <c r="C38" s="84" t="s">
        <v>158</v>
      </c>
      <c r="D38" s="96">
        <v>47531900</v>
      </c>
      <c r="E38" s="85">
        <v>1161224.83</v>
      </c>
      <c r="F38" s="76">
        <v>2.4430431562803088E-2</v>
      </c>
    </row>
    <row r="39" spans="1:6" s="100" customFormat="1" ht="15" customHeight="1" x14ac:dyDescent="0.3">
      <c r="A39" s="64" t="s">
        <v>242</v>
      </c>
      <c r="B39" s="65"/>
      <c r="C39" s="66"/>
      <c r="D39" s="92">
        <v>35749330</v>
      </c>
      <c r="E39" s="67">
        <v>0</v>
      </c>
      <c r="F39" s="77">
        <v>0</v>
      </c>
    </row>
    <row r="40" spans="1:6" s="101" customFormat="1" ht="15" customHeight="1" x14ac:dyDescent="0.3">
      <c r="A40" s="83"/>
      <c r="B40" s="95" t="s">
        <v>247</v>
      </c>
      <c r="C40" s="84" t="s">
        <v>248</v>
      </c>
      <c r="D40" s="96">
        <v>35749330</v>
      </c>
      <c r="E40" s="85">
        <v>0</v>
      </c>
      <c r="F40" s="76">
        <v>0</v>
      </c>
    </row>
    <row r="41" spans="1:6" s="100" customFormat="1" ht="15" customHeight="1" x14ac:dyDescent="0.3">
      <c r="A41" s="64" t="s">
        <v>196</v>
      </c>
      <c r="B41" s="65"/>
      <c r="C41" s="66"/>
      <c r="D41" s="92">
        <v>1051270</v>
      </c>
      <c r="E41" s="67">
        <v>281231.65999999997</v>
      </c>
      <c r="F41" s="77">
        <v>0.26751610908710416</v>
      </c>
    </row>
    <row r="42" spans="1:6" s="101" customFormat="1" ht="15" customHeight="1" x14ac:dyDescent="0.3">
      <c r="A42" s="83"/>
      <c r="B42" s="95" t="s">
        <v>294</v>
      </c>
      <c r="C42" s="84" t="s">
        <v>295</v>
      </c>
      <c r="D42" s="96">
        <v>544000</v>
      </c>
      <c r="E42" s="85">
        <v>281231.65999999997</v>
      </c>
      <c r="F42" s="76">
        <v>0.51696996323529409</v>
      </c>
    </row>
    <row r="43" spans="1:6" s="101" customFormat="1" ht="15" customHeight="1" x14ac:dyDescent="0.3">
      <c r="A43" s="83"/>
      <c r="B43" s="95" t="s">
        <v>197</v>
      </c>
      <c r="C43" s="84" t="s">
        <v>198</v>
      </c>
      <c r="D43" s="96">
        <v>485270</v>
      </c>
      <c r="E43" s="85">
        <v>0</v>
      </c>
      <c r="F43" s="76">
        <v>0</v>
      </c>
    </row>
    <row r="44" spans="1:6" s="101" customFormat="1" ht="15" customHeight="1" x14ac:dyDescent="0.3">
      <c r="A44" s="83"/>
      <c r="B44" s="95" t="s">
        <v>249</v>
      </c>
      <c r="C44" s="84" t="s">
        <v>250</v>
      </c>
      <c r="D44" s="96">
        <v>22000</v>
      </c>
      <c r="E44" s="85">
        <v>0</v>
      </c>
      <c r="F44" s="76">
        <v>0</v>
      </c>
    </row>
    <row r="45" spans="1:6" s="100" customFormat="1" ht="15" customHeight="1" x14ac:dyDescent="0.3">
      <c r="A45" s="64" t="s">
        <v>133</v>
      </c>
      <c r="B45" s="65"/>
      <c r="C45" s="66"/>
      <c r="D45" s="92">
        <v>62376810</v>
      </c>
      <c r="E45" s="67">
        <v>1905852.08</v>
      </c>
      <c r="F45" s="77">
        <v>3.0553856152631082E-2</v>
      </c>
    </row>
    <row r="46" spans="1:6" s="101" customFormat="1" ht="15" customHeight="1" x14ac:dyDescent="0.3">
      <c r="A46" s="83"/>
      <c r="B46" s="95" t="s">
        <v>159</v>
      </c>
      <c r="C46" s="84" t="s">
        <v>160</v>
      </c>
      <c r="D46" s="96">
        <v>4092990</v>
      </c>
      <c r="E46" s="85">
        <v>0</v>
      </c>
      <c r="F46" s="76">
        <v>0</v>
      </c>
    </row>
    <row r="47" spans="1:6" s="101" customFormat="1" ht="15" customHeight="1" x14ac:dyDescent="0.3">
      <c r="A47" s="83"/>
      <c r="B47" s="95" t="s">
        <v>134</v>
      </c>
      <c r="C47" s="84" t="s">
        <v>135</v>
      </c>
      <c r="D47" s="96">
        <v>3630000</v>
      </c>
      <c r="E47" s="85">
        <v>1341113.94</v>
      </c>
      <c r="F47" s="76">
        <v>0.36945287603305782</v>
      </c>
    </row>
    <row r="48" spans="1:6" s="101" customFormat="1" ht="15" customHeight="1" x14ac:dyDescent="0.3">
      <c r="A48" s="83"/>
      <c r="B48" s="95" t="s">
        <v>161</v>
      </c>
      <c r="C48" s="84" t="s">
        <v>162</v>
      </c>
      <c r="D48" s="96">
        <v>6180000</v>
      </c>
      <c r="E48" s="85">
        <v>0</v>
      </c>
      <c r="F48" s="76">
        <v>0</v>
      </c>
    </row>
    <row r="49" spans="1:6" s="101" customFormat="1" ht="15" customHeight="1" x14ac:dyDescent="0.3">
      <c r="A49" s="83"/>
      <c r="B49" s="95" t="s">
        <v>136</v>
      </c>
      <c r="C49" s="84" t="s">
        <v>137</v>
      </c>
      <c r="D49" s="96">
        <v>8195000</v>
      </c>
      <c r="E49" s="85">
        <v>564738.14</v>
      </c>
      <c r="F49" s="76">
        <v>6.8912524710189146E-2</v>
      </c>
    </row>
    <row r="50" spans="1:6" s="101" customFormat="1" ht="15" customHeight="1" x14ac:dyDescent="0.3">
      <c r="A50" s="83"/>
      <c r="B50" s="95" t="s">
        <v>173</v>
      </c>
      <c r="C50" s="84" t="s">
        <v>174</v>
      </c>
      <c r="D50" s="96">
        <v>1776020</v>
      </c>
      <c r="E50" s="85">
        <v>0</v>
      </c>
      <c r="F50" s="76">
        <v>0</v>
      </c>
    </row>
    <row r="51" spans="1:6" s="101" customFormat="1" ht="15" customHeight="1" x14ac:dyDescent="0.3">
      <c r="A51" s="83"/>
      <c r="B51" s="95" t="s">
        <v>163</v>
      </c>
      <c r="C51" s="84" t="s">
        <v>164</v>
      </c>
      <c r="D51" s="96">
        <v>20000</v>
      </c>
      <c r="E51" s="85">
        <v>0</v>
      </c>
      <c r="F51" s="76">
        <v>0</v>
      </c>
    </row>
    <row r="52" spans="1:6" s="101" customFormat="1" ht="15" customHeight="1" x14ac:dyDescent="0.3">
      <c r="A52" s="83"/>
      <c r="B52" s="95" t="s">
        <v>177</v>
      </c>
      <c r="C52" s="84" t="s">
        <v>178</v>
      </c>
      <c r="D52" s="96">
        <v>13733620</v>
      </c>
      <c r="E52" s="85">
        <v>0</v>
      </c>
      <c r="F52" s="76">
        <v>0</v>
      </c>
    </row>
    <row r="53" spans="1:6" s="101" customFormat="1" ht="15" customHeight="1" x14ac:dyDescent="0.3">
      <c r="A53" s="83"/>
      <c r="B53" s="95" t="s">
        <v>199</v>
      </c>
      <c r="C53" s="84" t="s">
        <v>200</v>
      </c>
      <c r="D53" s="96">
        <v>6628080</v>
      </c>
      <c r="E53" s="85">
        <v>0</v>
      </c>
      <c r="F53" s="76">
        <v>0</v>
      </c>
    </row>
    <row r="54" spans="1:6" s="101" customFormat="1" ht="15" customHeight="1" x14ac:dyDescent="0.3">
      <c r="A54" s="83"/>
      <c r="B54" s="95" t="s">
        <v>194</v>
      </c>
      <c r="C54" s="84" t="s">
        <v>195</v>
      </c>
      <c r="D54" s="96">
        <v>15121100</v>
      </c>
      <c r="E54" s="85">
        <v>0</v>
      </c>
      <c r="F54" s="76">
        <v>0</v>
      </c>
    </row>
    <row r="55" spans="1:6" s="101" customFormat="1" ht="15" customHeight="1" x14ac:dyDescent="0.3">
      <c r="A55" s="83"/>
      <c r="B55" s="95" t="s">
        <v>251</v>
      </c>
      <c r="C55" s="84" t="s">
        <v>252</v>
      </c>
      <c r="D55" s="96">
        <v>3000000</v>
      </c>
      <c r="E55" s="85">
        <v>0</v>
      </c>
      <c r="F55" s="76">
        <v>0</v>
      </c>
    </row>
    <row r="56" spans="1:6" s="100" customFormat="1" ht="15" customHeight="1" x14ac:dyDescent="0.3">
      <c r="A56" s="64" t="s">
        <v>148</v>
      </c>
      <c r="B56" s="65"/>
      <c r="C56" s="66"/>
      <c r="D56" s="92">
        <v>46497720</v>
      </c>
      <c r="E56" s="67">
        <v>0</v>
      </c>
      <c r="F56" s="77">
        <v>0</v>
      </c>
    </row>
    <row r="57" spans="1:6" s="101" customFormat="1" ht="15" customHeight="1" x14ac:dyDescent="0.3">
      <c r="A57" s="83"/>
      <c r="B57" s="95" t="s">
        <v>255</v>
      </c>
      <c r="C57" s="84" t="s">
        <v>256</v>
      </c>
      <c r="D57" s="96">
        <v>4940000</v>
      </c>
      <c r="E57" s="85">
        <v>0</v>
      </c>
      <c r="F57" s="76">
        <v>0</v>
      </c>
    </row>
    <row r="58" spans="1:6" s="101" customFormat="1" ht="15" customHeight="1" x14ac:dyDescent="0.3">
      <c r="A58" s="83"/>
      <c r="B58" s="95" t="s">
        <v>257</v>
      </c>
      <c r="C58" s="84" t="s">
        <v>258</v>
      </c>
      <c r="D58" s="96">
        <v>3000000</v>
      </c>
      <c r="E58" s="85">
        <v>0</v>
      </c>
      <c r="F58" s="76">
        <v>0</v>
      </c>
    </row>
    <row r="59" spans="1:6" s="101" customFormat="1" ht="15" customHeight="1" x14ac:dyDescent="0.3">
      <c r="A59" s="83"/>
      <c r="B59" s="95" t="s">
        <v>149</v>
      </c>
      <c r="C59" s="84" t="s">
        <v>150</v>
      </c>
      <c r="D59" s="96">
        <v>3918000</v>
      </c>
      <c r="E59" s="85">
        <v>0</v>
      </c>
      <c r="F59" s="76">
        <v>0</v>
      </c>
    </row>
    <row r="60" spans="1:6" s="101" customFormat="1" ht="15" customHeight="1" x14ac:dyDescent="0.3">
      <c r="A60" s="83"/>
      <c r="B60" s="95" t="s">
        <v>179</v>
      </c>
      <c r="C60" s="84" t="s">
        <v>180</v>
      </c>
      <c r="D60" s="96">
        <v>20384720</v>
      </c>
      <c r="E60" s="85">
        <v>0</v>
      </c>
      <c r="F60" s="76">
        <v>0</v>
      </c>
    </row>
    <row r="61" spans="1:6" s="101" customFormat="1" ht="15" customHeight="1" x14ac:dyDescent="0.3">
      <c r="A61" s="83"/>
      <c r="B61" s="95" t="s">
        <v>201</v>
      </c>
      <c r="C61" s="84" t="s">
        <v>202</v>
      </c>
      <c r="D61" s="96">
        <v>100000</v>
      </c>
      <c r="E61" s="85">
        <v>0</v>
      </c>
      <c r="F61" s="76">
        <v>0</v>
      </c>
    </row>
    <row r="62" spans="1:6" s="101" customFormat="1" ht="15" customHeight="1" x14ac:dyDescent="0.3">
      <c r="A62" s="83"/>
      <c r="B62" s="95" t="s">
        <v>259</v>
      </c>
      <c r="C62" s="84" t="s">
        <v>260</v>
      </c>
      <c r="D62" s="96">
        <v>4600000</v>
      </c>
      <c r="E62" s="85">
        <v>0</v>
      </c>
      <c r="F62" s="76">
        <v>0</v>
      </c>
    </row>
    <row r="63" spans="1:6" s="101" customFormat="1" ht="15" customHeight="1" x14ac:dyDescent="0.3">
      <c r="A63" s="83"/>
      <c r="B63" s="95" t="s">
        <v>261</v>
      </c>
      <c r="C63" s="84" t="s">
        <v>262</v>
      </c>
      <c r="D63" s="96">
        <v>9555000</v>
      </c>
      <c r="E63" s="85">
        <v>0</v>
      </c>
      <c r="F63" s="76">
        <v>0</v>
      </c>
    </row>
    <row r="64" spans="1:6" s="100" customFormat="1" ht="15" customHeight="1" x14ac:dyDescent="0.3">
      <c r="A64" s="64" t="s">
        <v>205</v>
      </c>
      <c r="B64" s="65"/>
      <c r="C64" s="66"/>
      <c r="D64" s="92">
        <v>8075200</v>
      </c>
      <c r="E64" s="67">
        <v>0</v>
      </c>
      <c r="F64" s="77">
        <v>0</v>
      </c>
    </row>
    <row r="65" spans="1:6" s="101" customFormat="1" ht="15" customHeight="1" x14ac:dyDescent="0.3">
      <c r="A65" s="83"/>
      <c r="B65" s="95" t="s">
        <v>267</v>
      </c>
      <c r="C65" s="84" t="s">
        <v>268</v>
      </c>
      <c r="D65" s="96">
        <v>65200</v>
      </c>
      <c r="E65" s="85">
        <v>0</v>
      </c>
      <c r="F65" s="76">
        <v>0</v>
      </c>
    </row>
    <row r="66" spans="1:6" s="101" customFormat="1" ht="15" customHeight="1" x14ac:dyDescent="0.3">
      <c r="A66" s="83"/>
      <c r="B66" s="95" t="s">
        <v>206</v>
      </c>
      <c r="C66" s="84" t="s">
        <v>207</v>
      </c>
      <c r="D66" s="96">
        <v>8010000</v>
      </c>
      <c r="E66" s="85">
        <v>0</v>
      </c>
      <c r="F66" s="76">
        <v>0</v>
      </c>
    </row>
    <row r="67" spans="1:6" s="100" customFormat="1" ht="15" customHeight="1" x14ac:dyDescent="0.3">
      <c r="A67" s="64" t="s">
        <v>271</v>
      </c>
      <c r="B67" s="65"/>
      <c r="C67" s="66"/>
      <c r="D67" s="92">
        <v>25743940</v>
      </c>
      <c r="E67" s="67">
        <v>0</v>
      </c>
      <c r="F67" s="77">
        <v>0</v>
      </c>
    </row>
    <row r="68" spans="1:6" s="101" customFormat="1" ht="15" customHeight="1" x14ac:dyDescent="0.3">
      <c r="A68" s="83"/>
      <c r="B68" s="95" t="s">
        <v>272</v>
      </c>
      <c r="C68" s="84" t="s">
        <v>273</v>
      </c>
      <c r="D68" s="96">
        <v>562550</v>
      </c>
      <c r="E68" s="85">
        <v>0</v>
      </c>
      <c r="F68" s="76">
        <v>0</v>
      </c>
    </row>
    <row r="69" spans="1:6" s="101" customFormat="1" ht="15" customHeight="1" x14ac:dyDescent="0.3">
      <c r="A69" s="83"/>
      <c r="B69" s="95" t="s">
        <v>274</v>
      </c>
      <c r="C69" s="84" t="s">
        <v>275</v>
      </c>
      <c r="D69" s="96">
        <v>25181390</v>
      </c>
      <c r="E69" s="85">
        <v>0</v>
      </c>
      <c r="F69" s="76">
        <v>0</v>
      </c>
    </row>
    <row r="70" spans="1:6" s="100" customFormat="1" ht="15" customHeight="1" x14ac:dyDescent="0.3">
      <c r="A70" s="64" t="s">
        <v>151</v>
      </c>
      <c r="B70" s="65"/>
      <c r="C70" s="66"/>
      <c r="D70" s="92">
        <v>46787340</v>
      </c>
      <c r="E70" s="67">
        <v>0</v>
      </c>
      <c r="F70" s="77">
        <v>0</v>
      </c>
    </row>
    <row r="71" spans="1:6" s="101" customFormat="1" ht="15" customHeight="1" x14ac:dyDescent="0.3">
      <c r="A71" s="83"/>
      <c r="B71" s="95" t="s">
        <v>152</v>
      </c>
      <c r="C71" s="84" t="s">
        <v>153</v>
      </c>
      <c r="D71" s="96">
        <v>41243540</v>
      </c>
      <c r="E71" s="85">
        <v>0</v>
      </c>
      <c r="F71" s="76">
        <v>0</v>
      </c>
    </row>
    <row r="72" spans="1:6" s="101" customFormat="1" ht="15" customHeight="1" x14ac:dyDescent="0.3">
      <c r="A72" s="83"/>
      <c r="B72" s="95" t="s">
        <v>276</v>
      </c>
      <c r="C72" s="84" t="s">
        <v>277</v>
      </c>
      <c r="D72" s="96">
        <v>864060</v>
      </c>
      <c r="E72" s="85">
        <v>0</v>
      </c>
      <c r="F72" s="76">
        <v>0</v>
      </c>
    </row>
    <row r="73" spans="1:6" s="101" customFormat="1" ht="15" customHeight="1" x14ac:dyDescent="0.3">
      <c r="A73" s="83"/>
      <c r="B73" s="95" t="s">
        <v>154</v>
      </c>
      <c r="C73" s="84" t="s">
        <v>155</v>
      </c>
      <c r="D73" s="96">
        <v>4679740</v>
      </c>
      <c r="E73" s="85">
        <v>0</v>
      </c>
      <c r="F73" s="76">
        <v>0</v>
      </c>
    </row>
    <row r="74" spans="1:6" s="100" customFormat="1" ht="15" customHeight="1" x14ac:dyDescent="0.3">
      <c r="A74" s="64" t="s">
        <v>140</v>
      </c>
      <c r="B74" s="65"/>
      <c r="C74" s="66"/>
      <c r="D74" s="92">
        <v>451566380</v>
      </c>
      <c r="E74" s="67">
        <v>15000</v>
      </c>
      <c r="F74" s="77">
        <v>3.3217707660167258E-5</v>
      </c>
    </row>
    <row r="75" spans="1:6" s="101" customFormat="1" ht="15" customHeight="1" x14ac:dyDescent="0.3">
      <c r="A75" s="83"/>
      <c r="B75" s="95" t="s">
        <v>181</v>
      </c>
      <c r="C75" s="84" t="s">
        <v>182</v>
      </c>
      <c r="D75" s="96">
        <v>15900000</v>
      </c>
      <c r="E75" s="85">
        <v>0</v>
      </c>
      <c r="F75" s="76">
        <v>0</v>
      </c>
    </row>
    <row r="76" spans="1:6" s="101" customFormat="1" ht="15" customHeight="1" x14ac:dyDescent="0.3">
      <c r="A76" s="83"/>
      <c r="B76" s="95" t="s">
        <v>203</v>
      </c>
      <c r="C76" s="84" t="s">
        <v>204</v>
      </c>
      <c r="D76" s="96">
        <v>21621100</v>
      </c>
      <c r="E76" s="85">
        <v>15000</v>
      </c>
      <c r="F76" s="76">
        <v>6.9376673712253311E-4</v>
      </c>
    </row>
    <row r="77" spans="1:6" s="101" customFormat="1" ht="15" customHeight="1" x14ac:dyDescent="0.3">
      <c r="A77" s="83"/>
      <c r="B77" s="95" t="s">
        <v>165</v>
      </c>
      <c r="C77" s="84" t="s">
        <v>166</v>
      </c>
      <c r="D77" s="96">
        <v>14421240</v>
      </c>
      <c r="E77" s="85">
        <v>0</v>
      </c>
      <c r="F77" s="76">
        <v>0</v>
      </c>
    </row>
    <row r="78" spans="1:6" s="101" customFormat="1" ht="15" customHeight="1" x14ac:dyDescent="0.3">
      <c r="A78" s="83"/>
      <c r="B78" s="95" t="s">
        <v>183</v>
      </c>
      <c r="C78" s="84" t="s">
        <v>184</v>
      </c>
      <c r="D78" s="96">
        <v>6787130</v>
      </c>
      <c r="E78" s="85">
        <v>0</v>
      </c>
      <c r="F78" s="76">
        <v>0</v>
      </c>
    </row>
    <row r="79" spans="1:6" s="101" customFormat="1" ht="15" customHeight="1" x14ac:dyDescent="0.3">
      <c r="A79" s="83"/>
      <c r="B79" s="95" t="s">
        <v>278</v>
      </c>
      <c r="C79" s="84" t="s">
        <v>279</v>
      </c>
      <c r="D79" s="96">
        <v>10500000</v>
      </c>
      <c r="E79" s="85">
        <v>0</v>
      </c>
      <c r="F79" s="76">
        <v>0</v>
      </c>
    </row>
    <row r="80" spans="1:6" s="101" customFormat="1" ht="15" customHeight="1" x14ac:dyDescent="0.3">
      <c r="A80" s="83"/>
      <c r="B80" s="95" t="s">
        <v>141</v>
      </c>
      <c r="C80" s="84" t="s">
        <v>142</v>
      </c>
      <c r="D80" s="96">
        <v>381254710</v>
      </c>
      <c r="E80" s="85">
        <v>0</v>
      </c>
      <c r="F80" s="76">
        <v>0</v>
      </c>
    </row>
    <row r="81" spans="1:6" s="101" customFormat="1" ht="15" customHeight="1" x14ac:dyDescent="0.3">
      <c r="A81" s="83"/>
      <c r="B81" s="95" t="s">
        <v>280</v>
      </c>
      <c r="C81" s="84" t="s">
        <v>281</v>
      </c>
      <c r="D81" s="96">
        <v>1082200</v>
      </c>
      <c r="E81" s="85">
        <v>0</v>
      </c>
      <c r="F81" s="76">
        <v>0</v>
      </c>
    </row>
    <row r="82" spans="1:6" s="100" customFormat="1" ht="15" customHeight="1" x14ac:dyDescent="0.3">
      <c r="A82" s="64" t="s">
        <v>185</v>
      </c>
      <c r="B82" s="65"/>
      <c r="C82" s="66"/>
      <c r="D82" s="92">
        <v>209220</v>
      </c>
      <c r="E82" s="67">
        <v>0</v>
      </c>
      <c r="F82" s="77">
        <v>0</v>
      </c>
    </row>
    <row r="83" spans="1:6" s="101" customFormat="1" ht="15" customHeight="1" x14ac:dyDescent="0.3">
      <c r="A83" s="71"/>
      <c r="B83" s="95" t="s">
        <v>186</v>
      </c>
      <c r="C83" s="84" t="s">
        <v>187</v>
      </c>
      <c r="D83" s="96">
        <v>197220</v>
      </c>
      <c r="E83" s="85">
        <v>0</v>
      </c>
      <c r="F83" s="76">
        <v>0</v>
      </c>
    </row>
    <row r="84" spans="1:6" s="101" customFormat="1" ht="15" customHeight="1" x14ac:dyDescent="0.3">
      <c r="A84" s="71"/>
      <c r="B84" s="95" t="s">
        <v>282</v>
      </c>
      <c r="C84" s="84" t="s">
        <v>283</v>
      </c>
      <c r="D84" s="96">
        <v>12000</v>
      </c>
      <c r="E84" s="85">
        <v>0</v>
      </c>
      <c r="F84" s="76">
        <v>0</v>
      </c>
    </row>
    <row r="85" spans="1:6" s="100" customFormat="1" ht="15" customHeight="1" x14ac:dyDescent="0.3">
      <c r="A85" s="78" t="s">
        <v>284</v>
      </c>
      <c r="B85" s="65"/>
      <c r="C85" s="66"/>
      <c r="D85" s="92">
        <v>1874750</v>
      </c>
      <c r="E85" s="67">
        <v>0</v>
      </c>
      <c r="F85" s="77">
        <v>0</v>
      </c>
    </row>
    <row r="86" spans="1:6" s="101" customFormat="1" ht="15" customHeight="1" x14ac:dyDescent="0.3">
      <c r="A86" s="71"/>
      <c r="B86" s="95" t="s">
        <v>285</v>
      </c>
      <c r="C86" s="84" t="s">
        <v>286</v>
      </c>
      <c r="D86" s="96">
        <v>1874750</v>
      </c>
      <c r="E86" s="85">
        <v>0</v>
      </c>
      <c r="F86" s="76">
        <v>0</v>
      </c>
    </row>
    <row r="87" spans="1:6" s="100" customFormat="1" ht="15" customHeight="1" x14ac:dyDescent="0.3">
      <c r="A87" s="78" t="s">
        <v>287</v>
      </c>
      <c r="B87" s="65"/>
      <c r="C87" s="66"/>
      <c r="D87" s="92">
        <v>1100000</v>
      </c>
      <c r="E87" s="67">
        <v>0</v>
      </c>
      <c r="F87" s="77">
        <v>0</v>
      </c>
    </row>
    <row r="88" spans="1:6" s="101" customFormat="1" ht="15" customHeight="1" x14ac:dyDescent="0.3">
      <c r="A88" s="71"/>
      <c r="B88" s="95" t="s">
        <v>288</v>
      </c>
      <c r="C88" s="84" t="s">
        <v>289</v>
      </c>
      <c r="D88" s="96">
        <v>1100000</v>
      </c>
      <c r="E88" s="85">
        <v>0</v>
      </c>
      <c r="F88" s="76">
        <v>0</v>
      </c>
    </row>
    <row r="89" spans="1:6" s="8" customFormat="1" ht="15" customHeight="1" x14ac:dyDescent="0.4">
      <c r="A89" s="144" t="s">
        <v>22</v>
      </c>
      <c r="B89" s="144"/>
      <c r="C89" s="144"/>
      <c r="D89" s="111">
        <v>1058461970</v>
      </c>
      <c r="E89" s="19">
        <v>12299381.110000001</v>
      </c>
      <c r="F89" s="55">
        <v>1.1620050090226671E-2</v>
      </c>
    </row>
    <row r="90" spans="1:6" s="43" customFormat="1" ht="10.15" x14ac:dyDescent="0.3">
      <c r="A90" s="43" t="s">
        <v>6</v>
      </c>
      <c r="D90" s="98"/>
      <c r="F90" s="44"/>
    </row>
    <row r="91" spans="1:6" s="43" customFormat="1" ht="24.95" customHeight="1" x14ac:dyDescent="0.3">
      <c r="A91" s="145" t="s">
        <v>117</v>
      </c>
      <c r="B91" s="145"/>
      <c r="C91" s="145"/>
      <c r="D91" s="145"/>
      <c r="E91" s="146"/>
      <c r="F91" s="146"/>
    </row>
  </sheetData>
  <mergeCells count="5">
    <mergeCell ref="A3:F3"/>
    <mergeCell ref="A4:F4"/>
    <mergeCell ref="A5:F5"/>
    <mergeCell ref="A89:C89"/>
    <mergeCell ref="A91:F91"/>
  </mergeCells>
  <printOptions horizontalCentered="1"/>
  <pageMargins left="0.39370078740157483" right="0.39370078740157483" top="0.59055118110236227" bottom="0.39370078740157483" header="0" footer="0"/>
  <pageSetup paperSize="9" scale="87" fitToHeight="0" orientation="portrait" r:id="rId1"/>
  <headerFooter alignWithMargins="0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Zeros="0" zoomScaleNormal="100" workbookViewId="0">
      <selection activeCell="A8" sqref="A8"/>
    </sheetView>
  </sheetViews>
  <sheetFormatPr baseColWidth="10" defaultRowHeight="12.75" x14ac:dyDescent="0.35"/>
  <cols>
    <col min="1" max="1" width="54.265625" style="26" customWidth="1"/>
    <col min="2" max="3" width="16.73046875" customWidth="1"/>
    <col min="4" max="4" width="8.265625" style="122" customWidth="1"/>
    <col min="5" max="5" width="13.1328125" bestFit="1" customWidth="1"/>
  </cols>
  <sheetData>
    <row r="1" spans="1:6" ht="39" customHeight="1" x14ac:dyDescent="0.35">
      <c r="A1" s="24"/>
      <c r="B1" s="1"/>
      <c r="C1" s="36"/>
      <c r="D1" s="113" t="s">
        <v>25</v>
      </c>
    </row>
    <row r="3" spans="1:6" ht="26.25" x14ac:dyDescent="0.4">
      <c r="A3" s="114" t="s">
        <v>296</v>
      </c>
      <c r="B3" s="115"/>
      <c r="C3" s="115"/>
      <c r="D3" s="116"/>
    </row>
    <row r="4" spans="1:6" ht="13.15" x14ac:dyDescent="0.4">
      <c r="A4" s="114"/>
      <c r="B4" s="115"/>
      <c r="C4" s="115"/>
      <c r="D4" s="116"/>
    </row>
    <row r="5" spans="1:6" ht="13.15" x14ac:dyDescent="0.4">
      <c r="A5" s="114" t="s">
        <v>56</v>
      </c>
      <c r="B5" s="115"/>
      <c r="C5" s="115"/>
      <c r="D5" s="116"/>
    </row>
    <row r="7" spans="1:6" x14ac:dyDescent="0.35">
      <c r="D7" s="117" t="s">
        <v>0</v>
      </c>
    </row>
    <row r="8" spans="1:6" s="8" customFormat="1" ht="36" customHeight="1" x14ac:dyDescent="0.35">
      <c r="A8" s="27" t="s">
        <v>1</v>
      </c>
      <c r="B8" s="6" t="s">
        <v>297</v>
      </c>
      <c r="C8" s="6" t="s">
        <v>298</v>
      </c>
      <c r="D8" s="118" t="s">
        <v>4</v>
      </c>
    </row>
    <row r="9" spans="1:6" s="43" customFormat="1" ht="15" customHeight="1" x14ac:dyDescent="0.35">
      <c r="A9" s="32" t="s">
        <v>89</v>
      </c>
      <c r="B9" s="9">
        <v>105000</v>
      </c>
      <c r="C9" s="10">
        <v>24505</v>
      </c>
      <c r="D9" s="119">
        <v>0.23338095238095238</v>
      </c>
      <c r="E9" s="44"/>
      <c r="F9" s="44"/>
    </row>
    <row r="10" spans="1:6" s="43" customFormat="1" ht="15" customHeight="1" x14ac:dyDescent="0.35">
      <c r="A10" s="32" t="s">
        <v>90</v>
      </c>
      <c r="B10" s="9">
        <v>11584000</v>
      </c>
      <c r="C10" s="10">
        <v>1595920</v>
      </c>
      <c r="D10" s="119">
        <v>0.13776933701657459</v>
      </c>
      <c r="E10" s="44"/>
      <c r="F10" s="44"/>
    </row>
    <row r="11" spans="1:6" s="43" customFormat="1" ht="15" customHeight="1" x14ac:dyDescent="0.35">
      <c r="A11" s="32" t="s">
        <v>91</v>
      </c>
      <c r="B11" s="9">
        <v>2552000</v>
      </c>
      <c r="C11" s="10">
        <v>139843</v>
      </c>
      <c r="D11" s="119">
        <v>5.4797413793103447E-2</v>
      </c>
      <c r="E11" s="44"/>
      <c r="F11" s="44"/>
    </row>
    <row r="12" spans="1:6" s="43" customFormat="1" ht="15" customHeight="1" x14ac:dyDescent="0.35">
      <c r="A12" s="32" t="s">
        <v>92</v>
      </c>
      <c r="B12" s="9">
        <v>457000</v>
      </c>
      <c r="C12" s="10">
        <v>184907.5</v>
      </c>
      <c r="D12" s="119">
        <v>0.40461159737417945</v>
      </c>
      <c r="E12" s="44"/>
      <c r="F12" s="44"/>
    </row>
    <row r="13" spans="1:6" s="43" customFormat="1" ht="15" customHeight="1" x14ac:dyDescent="0.35">
      <c r="A13" s="32" t="s">
        <v>93</v>
      </c>
      <c r="B13" s="9">
        <v>313000</v>
      </c>
      <c r="C13" s="10">
        <v>15440</v>
      </c>
      <c r="D13" s="119">
        <v>4.9329073482428112E-2</v>
      </c>
      <c r="E13" s="44"/>
      <c r="F13" s="44"/>
    </row>
    <row r="14" spans="1:6" s="43" customFormat="1" ht="15" customHeight="1" x14ac:dyDescent="0.35">
      <c r="A14" s="32" t="s">
        <v>94</v>
      </c>
      <c r="B14" s="9">
        <v>61000</v>
      </c>
      <c r="C14" s="10">
        <v>45436.57</v>
      </c>
      <c r="D14" s="119">
        <v>0.74486180327868856</v>
      </c>
      <c r="E14" s="44"/>
      <c r="F14" s="44"/>
    </row>
    <row r="15" spans="1:6" s="43" customFormat="1" ht="15" customHeight="1" x14ac:dyDescent="0.35">
      <c r="A15" s="32" t="s">
        <v>95</v>
      </c>
      <c r="B15" s="9">
        <v>28000</v>
      </c>
      <c r="C15" s="10">
        <v>8000</v>
      </c>
      <c r="D15" s="119">
        <v>0.2857142857142857</v>
      </c>
      <c r="E15" s="44"/>
      <c r="F15" s="44"/>
    </row>
    <row r="16" spans="1:6" s="43" customFormat="1" ht="15" customHeight="1" x14ac:dyDescent="0.35">
      <c r="A16" s="32" t="s">
        <v>96</v>
      </c>
      <c r="B16" s="9">
        <v>162000</v>
      </c>
      <c r="C16" s="10">
        <v>37480</v>
      </c>
      <c r="D16" s="119">
        <v>0.23135802469135802</v>
      </c>
      <c r="E16" s="44"/>
      <c r="F16" s="44"/>
    </row>
    <row r="17" spans="1:6" s="43" customFormat="1" ht="15" customHeight="1" x14ac:dyDescent="0.35">
      <c r="A17" s="32" t="s">
        <v>97</v>
      </c>
      <c r="B17" s="9">
        <v>1577000</v>
      </c>
      <c r="C17" s="10">
        <v>125945</v>
      </c>
      <c r="D17" s="119">
        <v>7.9863665187064045E-2</v>
      </c>
      <c r="E17" s="44"/>
      <c r="F17" s="44"/>
    </row>
    <row r="18" spans="1:6" s="43" customFormat="1" ht="15" customHeight="1" x14ac:dyDescent="0.35">
      <c r="A18" s="32" t="s">
        <v>98</v>
      </c>
      <c r="B18" s="9">
        <v>2746000</v>
      </c>
      <c r="C18" s="10">
        <v>125760</v>
      </c>
      <c r="D18" s="119">
        <v>4.5797523670793885E-2</v>
      </c>
      <c r="E18" s="44"/>
      <c r="F18" s="44"/>
    </row>
    <row r="19" spans="1:6" s="43" customFormat="1" ht="15" customHeight="1" x14ac:dyDescent="0.35">
      <c r="A19" s="32" t="s">
        <v>99</v>
      </c>
      <c r="B19" s="9">
        <v>687000</v>
      </c>
      <c r="C19" s="10">
        <v>732659.62</v>
      </c>
      <c r="D19" s="119">
        <v>1.0664623289665212</v>
      </c>
      <c r="E19" s="44"/>
      <c r="F19" s="44"/>
    </row>
    <row r="20" spans="1:6" s="43" customFormat="1" ht="15" customHeight="1" x14ac:dyDescent="0.35">
      <c r="A20" s="32" t="s">
        <v>100</v>
      </c>
      <c r="B20" s="9">
        <v>27193000</v>
      </c>
      <c r="C20" s="10">
        <v>8174240</v>
      </c>
      <c r="D20" s="119">
        <v>0.30060088993490974</v>
      </c>
      <c r="E20" s="44"/>
      <c r="F20" s="44"/>
    </row>
    <row r="21" spans="1:6" s="43" customFormat="1" ht="15" customHeight="1" x14ac:dyDescent="0.35">
      <c r="A21" s="32" t="s">
        <v>101</v>
      </c>
      <c r="B21" s="9">
        <v>146000</v>
      </c>
      <c r="C21" s="10">
        <v>81890</v>
      </c>
      <c r="D21" s="119">
        <v>0.56089041095890413</v>
      </c>
      <c r="E21" s="44"/>
      <c r="F21" s="44"/>
    </row>
    <row r="22" spans="1:6" s="43" customFormat="1" ht="15" customHeight="1" x14ac:dyDescent="0.35">
      <c r="A22" s="32" t="s">
        <v>102</v>
      </c>
      <c r="B22" s="9">
        <v>25000</v>
      </c>
      <c r="C22" s="10">
        <v>25559.48</v>
      </c>
      <c r="D22" s="119">
        <v>1.0223792</v>
      </c>
      <c r="E22" s="44"/>
      <c r="F22" s="44"/>
    </row>
    <row r="23" spans="1:6" s="43" customFormat="1" ht="15" customHeight="1" x14ac:dyDescent="0.35">
      <c r="A23" s="32" t="s">
        <v>103</v>
      </c>
      <c r="B23" s="9">
        <v>325000</v>
      </c>
      <c r="C23" s="10">
        <v>175310</v>
      </c>
      <c r="D23" s="119">
        <v>0.53941538461538463</v>
      </c>
      <c r="E23" s="44"/>
      <c r="F23" s="44"/>
    </row>
    <row r="24" spans="1:6" s="43" customFormat="1" ht="15" customHeight="1" x14ac:dyDescent="0.35">
      <c r="A24" s="32" t="s">
        <v>104</v>
      </c>
      <c r="B24" s="9">
        <v>20225000</v>
      </c>
      <c r="C24" s="10">
        <v>1350040.1</v>
      </c>
      <c r="D24" s="119">
        <v>6.6751055624227451E-2</v>
      </c>
      <c r="E24" s="44"/>
      <c r="F24" s="44"/>
    </row>
    <row r="25" spans="1:6" s="43" customFormat="1" ht="15" customHeight="1" x14ac:dyDescent="0.35">
      <c r="A25" s="32" t="s">
        <v>105</v>
      </c>
      <c r="B25" s="9">
        <v>3402000</v>
      </c>
      <c r="C25" s="10">
        <v>1019580</v>
      </c>
      <c r="D25" s="119">
        <v>0.29970017636684304</v>
      </c>
      <c r="E25" s="44"/>
      <c r="F25" s="44"/>
    </row>
    <row r="26" spans="1:6" s="43" customFormat="1" ht="15" customHeight="1" x14ac:dyDescent="0.35">
      <c r="A26" s="32" t="s">
        <v>109</v>
      </c>
      <c r="B26" s="9">
        <v>0</v>
      </c>
      <c r="C26" s="10">
        <v>580.07000000000005</v>
      </c>
      <c r="D26" s="119"/>
      <c r="E26" s="44"/>
      <c r="F26" s="44"/>
    </row>
    <row r="27" spans="1:6" s="43" customFormat="1" ht="15" customHeight="1" x14ac:dyDescent="0.35">
      <c r="A27" s="32" t="s">
        <v>111</v>
      </c>
      <c r="B27" s="9">
        <v>11414000</v>
      </c>
      <c r="C27" s="10">
        <v>124650</v>
      </c>
      <c r="D27" s="119">
        <v>1.0920799018748905E-2</v>
      </c>
      <c r="E27" s="44"/>
      <c r="F27" s="44"/>
    </row>
    <row r="28" spans="1:6" ht="15" customHeight="1" x14ac:dyDescent="0.4">
      <c r="A28" s="29" t="s">
        <v>5</v>
      </c>
      <c r="B28" s="19">
        <v>83002000</v>
      </c>
      <c r="C28" s="19">
        <v>13987746.340000002</v>
      </c>
      <c r="D28" s="120">
        <v>0.16852300354208335</v>
      </c>
      <c r="E28" s="44"/>
      <c r="F28" s="44"/>
    </row>
    <row r="29" spans="1:6" ht="15" customHeight="1" x14ac:dyDescent="0.35">
      <c r="A29" s="26" t="s">
        <v>299</v>
      </c>
      <c r="B29" s="13"/>
      <c r="C29" s="13"/>
      <c r="D29" s="121"/>
      <c r="E29" s="44">
        <v>0</v>
      </c>
      <c r="F29" s="44">
        <v>0</v>
      </c>
    </row>
    <row r="30" spans="1:6" ht="15" customHeight="1" x14ac:dyDescent="0.35"/>
    <row r="31" spans="1:6" ht="15" customHeight="1" x14ac:dyDescent="0.35">
      <c r="B31" s="22"/>
      <c r="C31" s="22"/>
    </row>
    <row r="32" spans="1:6" ht="15" customHeight="1" x14ac:dyDescent="0.35">
      <c r="B32" s="22"/>
      <c r="C32" s="22"/>
    </row>
    <row r="33" ht="15" customHeight="1" x14ac:dyDescent="0.35"/>
    <row r="34" ht="15" customHeight="1" x14ac:dyDescent="0.35"/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Zeros="0" workbookViewId="0">
      <selection activeCell="A8" sqref="A8"/>
    </sheetView>
  </sheetViews>
  <sheetFormatPr baseColWidth="10" defaultRowHeight="12.75" x14ac:dyDescent="0.35"/>
  <cols>
    <col min="1" max="1" width="5.73046875" style="26" customWidth="1"/>
    <col min="2" max="2" width="48.73046875" customWidth="1"/>
    <col min="3" max="4" width="16.73046875" customWidth="1"/>
    <col min="5" max="5" width="8.265625" customWidth="1"/>
  </cols>
  <sheetData>
    <row r="1" spans="1:5" ht="39" customHeight="1" x14ac:dyDescent="0.35">
      <c r="A1" s="24"/>
      <c r="B1" s="1"/>
      <c r="C1" s="1"/>
      <c r="D1" s="2"/>
      <c r="E1" s="3" t="s">
        <v>25</v>
      </c>
    </row>
    <row r="3" spans="1:5" ht="26.25" x14ac:dyDescent="0.4">
      <c r="A3" s="25" t="s">
        <v>57</v>
      </c>
      <c r="B3" s="4"/>
      <c r="C3" s="4"/>
      <c r="D3" s="4"/>
      <c r="E3" s="4"/>
    </row>
    <row r="4" spans="1:5" ht="13.15" x14ac:dyDescent="0.4">
      <c r="A4" s="25" t="s">
        <v>112</v>
      </c>
      <c r="B4" s="4"/>
      <c r="C4" s="4"/>
      <c r="D4" s="4"/>
      <c r="E4" s="4"/>
    </row>
    <row r="5" spans="1:5" ht="13.15" x14ac:dyDescent="0.4">
      <c r="A5" s="25" t="s">
        <v>23</v>
      </c>
      <c r="B5" s="4"/>
      <c r="C5" s="4"/>
      <c r="D5" s="4"/>
      <c r="E5" s="4"/>
    </row>
    <row r="7" spans="1:5" x14ac:dyDescent="0.35">
      <c r="E7" s="5" t="s">
        <v>0</v>
      </c>
    </row>
    <row r="8" spans="1:5" s="8" customFormat="1" ht="36" customHeight="1" x14ac:dyDescent="0.35">
      <c r="A8" s="27" t="s">
        <v>7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3">
      <c r="A9" s="28" t="s">
        <v>26</v>
      </c>
      <c r="B9" s="15" t="s">
        <v>27</v>
      </c>
      <c r="C9" s="16">
        <v>0</v>
      </c>
      <c r="D9" s="16">
        <v>1992.82</v>
      </c>
      <c r="E9" s="17"/>
    </row>
    <row r="10" spans="1:5" s="12" customFormat="1" ht="15" customHeight="1" x14ac:dyDescent="0.3">
      <c r="A10" s="28" t="s">
        <v>58</v>
      </c>
      <c r="B10" s="15" t="s">
        <v>59</v>
      </c>
      <c r="C10" s="16">
        <v>0</v>
      </c>
      <c r="D10" s="16">
        <v>2462184.71</v>
      </c>
      <c r="E10" s="17"/>
    </row>
    <row r="11" spans="1:5" s="12" customFormat="1" ht="15" customHeight="1" x14ac:dyDescent="0.3">
      <c r="A11" s="28" t="s">
        <v>28</v>
      </c>
      <c r="B11" s="15" t="s">
        <v>29</v>
      </c>
      <c r="C11" s="16">
        <v>500000</v>
      </c>
      <c r="D11" s="16">
        <v>27799.77</v>
      </c>
      <c r="E11" s="17">
        <v>5.5599540000000003E-2</v>
      </c>
    </row>
    <row r="12" spans="1:5" s="12" customFormat="1" ht="15" customHeight="1" x14ac:dyDescent="0.3">
      <c r="A12" s="28" t="s">
        <v>30</v>
      </c>
      <c r="B12" s="15" t="s">
        <v>31</v>
      </c>
      <c r="C12" s="16">
        <v>69815480</v>
      </c>
      <c r="D12" s="16">
        <v>2546465.0499999998</v>
      </c>
      <c r="E12" s="17">
        <v>3.6474218181984853E-2</v>
      </c>
    </row>
    <row r="13" spans="1:5" s="12" customFormat="1" ht="15" customHeight="1" x14ac:dyDescent="0.3">
      <c r="A13" s="28" t="s">
        <v>32</v>
      </c>
      <c r="B13" s="15" t="s">
        <v>67</v>
      </c>
      <c r="C13" s="16">
        <v>575000</v>
      </c>
      <c r="D13" s="16">
        <v>110377.96</v>
      </c>
      <c r="E13" s="17">
        <v>0.1919616695652174</v>
      </c>
    </row>
    <row r="14" spans="1:5" s="12" customFormat="1" ht="15" customHeight="1" x14ac:dyDescent="0.3">
      <c r="A14" s="28" t="s">
        <v>33</v>
      </c>
      <c r="B14" s="15" t="s">
        <v>34</v>
      </c>
      <c r="C14" s="16">
        <v>1058140</v>
      </c>
      <c r="D14" s="16">
        <v>2316866.64</v>
      </c>
      <c r="E14" s="17">
        <v>2.1895653127185439</v>
      </c>
    </row>
    <row r="15" spans="1:5" s="12" customFormat="1" ht="15" customHeight="1" x14ac:dyDescent="0.3">
      <c r="A15" s="28" t="s">
        <v>35</v>
      </c>
      <c r="B15" s="15" t="s">
        <v>60</v>
      </c>
      <c r="C15" s="16">
        <v>309483970</v>
      </c>
      <c r="D15" s="16">
        <v>61020242.439999998</v>
      </c>
      <c r="E15" s="17">
        <v>0.19716769963885367</v>
      </c>
    </row>
    <row r="16" spans="1:5" s="12" customFormat="1" ht="15" customHeight="1" x14ac:dyDescent="0.3">
      <c r="A16" s="28" t="s">
        <v>36</v>
      </c>
      <c r="B16" s="15" t="s">
        <v>61</v>
      </c>
      <c r="C16" s="16">
        <v>0</v>
      </c>
      <c r="D16" s="16">
        <v>35585.14</v>
      </c>
      <c r="E16" s="17"/>
    </row>
    <row r="17" spans="1:5" s="12" customFormat="1" ht="15" customHeight="1" x14ac:dyDescent="0.3">
      <c r="A17" s="28" t="s">
        <v>42</v>
      </c>
      <c r="B17" s="15" t="s">
        <v>68</v>
      </c>
      <c r="C17" s="16">
        <v>0</v>
      </c>
      <c r="D17" s="16">
        <v>824.6</v>
      </c>
      <c r="E17" s="17"/>
    </row>
    <row r="18" spans="1:5" s="12" customFormat="1" ht="15" customHeight="1" x14ac:dyDescent="0.3">
      <c r="A18" s="28" t="s">
        <v>62</v>
      </c>
      <c r="B18" s="15" t="s">
        <v>63</v>
      </c>
      <c r="C18" s="16">
        <v>0</v>
      </c>
      <c r="D18" s="16">
        <v>190847.96</v>
      </c>
      <c r="E18" s="17"/>
    </row>
    <row r="19" spans="1:5" s="12" customFormat="1" ht="15" customHeight="1" x14ac:dyDescent="0.3">
      <c r="A19" s="28" t="s">
        <v>64</v>
      </c>
      <c r="B19" s="15" t="s">
        <v>65</v>
      </c>
      <c r="C19" s="16">
        <v>0</v>
      </c>
      <c r="D19" s="16">
        <v>25286.32</v>
      </c>
      <c r="E19" s="17"/>
    </row>
    <row r="20" spans="1:5" s="12" customFormat="1" ht="23.1" customHeight="1" x14ac:dyDescent="0.3">
      <c r="A20" s="28" t="s">
        <v>37</v>
      </c>
      <c r="B20" s="15" t="s">
        <v>66</v>
      </c>
      <c r="C20" s="16">
        <v>9050930</v>
      </c>
      <c r="D20" s="16">
        <v>3238804.14</v>
      </c>
      <c r="E20" s="17">
        <v>0.35784213776926793</v>
      </c>
    </row>
    <row r="21" spans="1:5" s="12" customFormat="1" ht="15" customHeight="1" x14ac:dyDescent="0.3">
      <c r="A21" s="28" t="s">
        <v>69</v>
      </c>
      <c r="B21" s="15" t="s">
        <v>70</v>
      </c>
      <c r="C21" s="16">
        <v>2975380</v>
      </c>
      <c r="D21" s="16">
        <v>563082.59</v>
      </c>
      <c r="E21" s="17">
        <v>0.1892472860609401</v>
      </c>
    </row>
    <row r="22" spans="1:5" s="12" customFormat="1" ht="15" customHeight="1" x14ac:dyDescent="0.3">
      <c r="A22" s="28" t="s">
        <v>71</v>
      </c>
      <c r="B22" s="15" t="s">
        <v>72</v>
      </c>
      <c r="C22" s="16">
        <v>0</v>
      </c>
      <c r="D22" s="16">
        <v>2214.3000000000002</v>
      </c>
      <c r="E22" s="17"/>
    </row>
    <row r="23" spans="1:5" ht="15" customHeight="1" x14ac:dyDescent="0.4">
      <c r="A23" s="29" t="s">
        <v>22</v>
      </c>
      <c r="B23" s="18"/>
      <c r="C23" s="19">
        <f>SUM(C9:C22)</f>
        <v>393458900</v>
      </c>
      <c r="D23" s="19">
        <f>SUM(D9:D22)</f>
        <v>72542574.439999983</v>
      </c>
      <c r="E23" s="20">
        <f>IF(C23&gt;0,D23/C23,0)</f>
        <v>0.18437141576922006</v>
      </c>
    </row>
    <row r="24" spans="1:5" x14ac:dyDescent="0.35">
      <c r="A24" s="30" t="s">
        <v>6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Zeros="0" workbookViewId="0">
      <selection activeCell="A8" sqref="A8"/>
    </sheetView>
  </sheetViews>
  <sheetFormatPr baseColWidth="10" defaultRowHeight="12.75" x14ac:dyDescent="0.35"/>
  <cols>
    <col min="1" max="1" width="53.73046875" style="26" customWidth="1"/>
    <col min="2" max="3" width="16.73046875" customWidth="1"/>
    <col min="4" max="4" width="8.265625" customWidth="1"/>
  </cols>
  <sheetData>
    <row r="1" spans="1:4" ht="39" customHeight="1" x14ac:dyDescent="0.35">
      <c r="A1" s="24"/>
      <c r="B1" s="1"/>
      <c r="C1" s="36"/>
      <c r="D1" s="3" t="s">
        <v>25</v>
      </c>
    </row>
    <row r="3" spans="1:4" ht="26.25" x14ac:dyDescent="0.4">
      <c r="A3" s="114" t="s">
        <v>296</v>
      </c>
      <c r="B3" s="4"/>
      <c r="C3" s="4"/>
      <c r="D3" s="4"/>
    </row>
    <row r="4" spans="1:4" ht="13.15" x14ac:dyDescent="0.4">
      <c r="A4" s="25" t="s">
        <v>88</v>
      </c>
      <c r="B4" s="4"/>
      <c r="C4" s="4"/>
      <c r="D4" s="4"/>
    </row>
    <row r="5" spans="1:4" ht="13.15" x14ac:dyDescent="0.4">
      <c r="A5" s="25" t="s">
        <v>300</v>
      </c>
      <c r="B5" s="4"/>
      <c r="C5" s="4"/>
      <c r="D5" s="4"/>
    </row>
    <row r="7" spans="1:4" x14ac:dyDescent="0.35">
      <c r="D7" s="5" t="s">
        <v>0</v>
      </c>
    </row>
    <row r="8" spans="1:4" s="8" customFormat="1" ht="36" customHeight="1" x14ac:dyDescent="0.35">
      <c r="A8" s="27" t="s">
        <v>301</v>
      </c>
      <c r="B8" s="6" t="s">
        <v>297</v>
      </c>
      <c r="C8" s="6" t="s">
        <v>298</v>
      </c>
      <c r="D8" s="7" t="s">
        <v>4</v>
      </c>
    </row>
    <row r="9" spans="1:4" s="43" customFormat="1" ht="24.95" customHeight="1" x14ac:dyDescent="0.3">
      <c r="A9" s="123" t="s">
        <v>302</v>
      </c>
      <c r="B9" s="124">
        <v>35000</v>
      </c>
      <c r="C9" s="124">
        <v>0</v>
      </c>
      <c r="D9" s="125">
        <v>0</v>
      </c>
    </row>
    <row r="10" spans="1:4" s="43" customFormat="1" ht="15" customHeight="1" x14ac:dyDescent="0.3">
      <c r="A10" s="123" t="s">
        <v>303</v>
      </c>
      <c r="B10" s="124">
        <v>58000</v>
      </c>
      <c r="C10" s="124">
        <v>17710</v>
      </c>
      <c r="D10" s="125">
        <v>0.3053448275862069</v>
      </c>
    </row>
    <row r="11" spans="1:4" s="43" customFormat="1" ht="24.95" customHeight="1" x14ac:dyDescent="0.3">
      <c r="A11" s="123" t="s">
        <v>304</v>
      </c>
      <c r="B11" s="124">
        <v>12000</v>
      </c>
      <c r="C11" s="124">
        <v>0</v>
      </c>
      <c r="D11" s="125">
        <v>0</v>
      </c>
    </row>
    <row r="12" spans="1:4" s="43" customFormat="1" ht="15" customHeight="1" x14ac:dyDescent="0.3">
      <c r="A12" s="123" t="s">
        <v>305</v>
      </c>
      <c r="B12" s="124">
        <v>0</v>
      </c>
      <c r="C12" s="124">
        <v>6795</v>
      </c>
      <c r="D12" s="125"/>
    </row>
    <row r="13" spans="1:4" ht="15" customHeight="1" x14ac:dyDescent="0.4">
      <c r="A13" s="29" t="s">
        <v>22</v>
      </c>
      <c r="B13" s="19">
        <v>105000</v>
      </c>
      <c r="C13" s="19">
        <v>24505</v>
      </c>
      <c r="D13" s="20">
        <v>0.23338095238095238</v>
      </c>
    </row>
    <row r="14" spans="1:4" x14ac:dyDescent="0.35">
      <c r="A14" s="126" t="s">
        <v>299</v>
      </c>
      <c r="B14" s="43"/>
      <c r="C14" s="43"/>
      <c r="D14" s="43"/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Zeros="0" workbookViewId="0">
      <selection activeCell="A8" sqref="A8"/>
    </sheetView>
  </sheetViews>
  <sheetFormatPr baseColWidth="10" defaultRowHeight="12.75" x14ac:dyDescent="0.35"/>
  <cols>
    <col min="1" max="1" width="53.73046875" style="26" customWidth="1"/>
    <col min="2" max="3" width="16.73046875" customWidth="1"/>
    <col min="4" max="4" width="8.265625" customWidth="1"/>
  </cols>
  <sheetData>
    <row r="1" spans="1:4" ht="39" customHeight="1" x14ac:dyDescent="0.35">
      <c r="A1" s="24"/>
      <c r="B1" s="1"/>
      <c r="C1" s="36"/>
      <c r="D1" s="3" t="s">
        <v>25</v>
      </c>
    </row>
    <row r="3" spans="1:4" ht="26.25" x14ac:dyDescent="0.4">
      <c r="A3" s="114" t="s">
        <v>296</v>
      </c>
      <c r="B3" s="4"/>
      <c r="C3" s="4"/>
      <c r="D3" s="4"/>
    </row>
    <row r="4" spans="1:4" ht="13.15" x14ac:dyDescent="0.4">
      <c r="A4" s="25" t="s">
        <v>8</v>
      </c>
      <c r="B4" s="4"/>
      <c r="C4" s="4"/>
      <c r="D4" s="4"/>
    </row>
    <row r="5" spans="1:4" ht="13.15" x14ac:dyDescent="0.4">
      <c r="A5" s="25" t="s">
        <v>300</v>
      </c>
      <c r="B5" s="4"/>
      <c r="C5" s="4"/>
      <c r="D5" s="4"/>
    </row>
    <row r="7" spans="1:4" x14ac:dyDescent="0.35">
      <c r="D7" s="5" t="s">
        <v>0</v>
      </c>
    </row>
    <row r="8" spans="1:4" s="8" customFormat="1" ht="36" customHeight="1" x14ac:dyDescent="0.35">
      <c r="A8" s="27" t="s">
        <v>301</v>
      </c>
      <c r="B8" s="6" t="s">
        <v>297</v>
      </c>
      <c r="C8" s="6" t="s">
        <v>298</v>
      </c>
      <c r="D8" s="7" t="s">
        <v>4</v>
      </c>
    </row>
    <row r="9" spans="1:4" s="129" customFormat="1" ht="15" customHeight="1" x14ac:dyDescent="0.3">
      <c r="A9" s="127" t="s">
        <v>306</v>
      </c>
      <c r="B9" s="16">
        <v>35000</v>
      </c>
      <c r="C9" s="16">
        <v>610</v>
      </c>
      <c r="D9" s="128">
        <v>1.7428571428571429E-2</v>
      </c>
    </row>
    <row r="10" spans="1:4" s="129" customFormat="1" ht="24.95" customHeight="1" x14ac:dyDescent="0.3">
      <c r="A10" s="127" t="s">
        <v>307</v>
      </c>
      <c r="B10" s="16">
        <v>5425000</v>
      </c>
      <c r="C10" s="16">
        <v>1388260</v>
      </c>
      <c r="D10" s="128">
        <v>0.25590046082949308</v>
      </c>
    </row>
    <row r="11" spans="1:4" s="129" customFormat="1" ht="15" customHeight="1" x14ac:dyDescent="0.3">
      <c r="A11" s="127" t="s">
        <v>308</v>
      </c>
      <c r="B11" s="16">
        <v>32000</v>
      </c>
      <c r="C11" s="16">
        <v>21140</v>
      </c>
      <c r="D11" s="128">
        <v>0.66062500000000002</v>
      </c>
    </row>
    <row r="12" spans="1:4" s="129" customFormat="1" ht="15" customHeight="1" x14ac:dyDescent="0.3">
      <c r="A12" s="127" t="s">
        <v>303</v>
      </c>
      <c r="B12" s="16">
        <v>586000</v>
      </c>
      <c r="C12" s="16">
        <v>182070</v>
      </c>
      <c r="D12" s="128">
        <v>0.31069965870307165</v>
      </c>
    </row>
    <row r="13" spans="1:4" s="129" customFormat="1" ht="24.95" customHeight="1" x14ac:dyDescent="0.3">
      <c r="A13" s="127" t="s">
        <v>309</v>
      </c>
      <c r="B13" s="16">
        <v>5486000</v>
      </c>
      <c r="C13" s="16"/>
      <c r="D13" s="128">
        <v>0</v>
      </c>
    </row>
    <row r="14" spans="1:4" s="129" customFormat="1" ht="24.95" customHeight="1" x14ac:dyDescent="0.3">
      <c r="A14" s="127" t="s">
        <v>310</v>
      </c>
      <c r="B14" s="16">
        <v>3000</v>
      </c>
      <c r="C14" s="16">
        <v>0</v>
      </c>
      <c r="D14" s="128">
        <v>0</v>
      </c>
    </row>
    <row r="15" spans="1:4" s="129" customFormat="1" ht="24.95" customHeight="1" x14ac:dyDescent="0.3">
      <c r="A15" s="127" t="s">
        <v>311</v>
      </c>
      <c r="B15" s="16">
        <v>1000</v>
      </c>
      <c r="C15" s="16">
        <v>440</v>
      </c>
      <c r="D15" s="128">
        <v>0.44</v>
      </c>
    </row>
    <row r="16" spans="1:4" s="129" customFormat="1" ht="24.95" customHeight="1" x14ac:dyDescent="0.3">
      <c r="A16" s="127" t="s">
        <v>312</v>
      </c>
      <c r="B16" s="16">
        <v>1000</v>
      </c>
      <c r="C16" s="16">
        <v>2000</v>
      </c>
      <c r="D16" s="128">
        <v>2</v>
      </c>
    </row>
    <row r="17" spans="1:4" s="129" customFormat="1" ht="24.95" customHeight="1" x14ac:dyDescent="0.3">
      <c r="A17" s="127" t="s">
        <v>313</v>
      </c>
      <c r="B17" s="16">
        <v>8000</v>
      </c>
      <c r="C17" s="16">
        <v>1000</v>
      </c>
      <c r="D17" s="128">
        <v>0.125</v>
      </c>
    </row>
    <row r="18" spans="1:4" s="129" customFormat="1" ht="24.95" customHeight="1" x14ac:dyDescent="0.3">
      <c r="A18" s="127" t="s">
        <v>314</v>
      </c>
      <c r="B18" s="16">
        <v>7000</v>
      </c>
      <c r="C18" s="16">
        <v>400</v>
      </c>
      <c r="D18" s="128">
        <v>5.7142857142857141E-2</v>
      </c>
    </row>
    <row r="19" spans="1:4" ht="15" customHeight="1" x14ac:dyDescent="0.4">
      <c r="A19" s="29" t="s">
        <v>22</v>
      </c>
      <c r="B19" s="19">
        <v>11584000</v>
      </c>
      <c r="C19" s="19">
        <v>1595920</v>
      </c>
      <c r="D19" s="20">
        <v>0.13776933701657459</v>
      </c>
    </row>
    <row r="20" spans="1:4" x14ac:dyDescent="0.35">
      <c r="A20" s="126" t="s">
        <v>299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Zeros="0" workbookViewId="0">
      <selection activeCell="A8" sqref="A8"/>
    </sheetView>
  </sheetViews>
  <sheetFormatPr baseColWidth="10" defaultRowHeight="12.75" x14ac:dyDescent="0.35"/>
  <cols>
    <col min="1" max="1" width="53.73046875" style="26" customWidth="1"/>
    <col min="2" max="3" width="16.73046875" customWidth="1"/>
    <col min="4" max="4" width="8.265625" customWidth="1"/>
  </cols>
  <sheetData>
    <row r="1" spans="1:4" ht="39" customHeight="1" x14ac:dyDescent="0.35">
      <c r="A1" s="24"/>
      <c r="B1" s="1"/>
      <c r="C1" s="36"/>
      <c r="D1" s="3" t="s">
        <v>25</v>
      </c>
    </row>
    <row r="3" spans="1:4" ht="26.25" x14ac:dyDescent="0.4">
      <c r="A3" s="114" t="s">
        <v>296</v>
      </c>
      <c r="B3" s="4"/>
      <c r="C3" s="4"/>
      <c r="D3" s="4"/>
    </row>
    <row r="4" spans="1:4" ht="13.15" x14ac:dyDescent="0.4">
      <c r="A4" s="25" t="s">
        <v>9</v>
      </c>
      <c r="B4" s="4"/>
      <c r="C4" s="4"/>
      <c r="D4" s="4"/>
    </row>
    <row r="5" spans="1:4" ht="13.15" x14ac:dyDescent="0.4">
      <c r="A5" s="25" t="s">
        <v>300</v>
      </c>
      <c r="B5" s="4"/>
      <c r="C5" s="4"/>
      <c r="D5" s="4"/>
    </row>
    <row r="7" spans="1:4" x14ac:dyDescent="0.35">
      <c r="D7" s="5" t="s">
        <v>0</v>
      </c>
    </row>
    <row r="8" spans="1:4" s="8" customFormat="1" ht="36" customHeight="1" x14ac:dyDescent="0.35">
      <c r="A8" s="27" t="s">
        <v>301</v>
      </c>
      <c r="B8" s="6" t="s">
        <v>297</v>
      </c>
      <c r="C8" s="6" t="s">
        <v>298</v>
      </c>
      <c r="D8" s="7" t="s">
        <v>4</v>
      </c>
    </row>
    <row r="9" spans="1:4" s="43" customFormat="1" ht="24.95" customHeight="1" x14ac:dyDescent="0.3">
      <c r="A9" s="123" t="s">
        <v>315</v>
      </c>
      <c r="B9" s="16">
        <v>67000</v>
      </c>
      <c r="C9" s="16">
        <v>27810</v>
      </c>
      <c r="D9" s="125">
        <v>0.41507462686567165</v>
      </c>
    </row>
    <row r="10" spans="1:4" s="43" customFormat="1" ht="15" customHeight="1" x14ac:dyDescent="0.3">
      <c r="A10" s="123" t="s">
        <v>303</v>
      </c>
      <c r="B10" s="16">
        <v>20000</v>
      </c>
      <c r="C10" s="16">
        <v>5630</v>
      </c>
      <c r="D10" s="125">
        <v>0.28149999999999997</v>
      </c>
    </row>
    <row r="11" spans="1:4" s="43" customFormat="1" ht="15" customHeight="1" x14ac:dyDescent="0.3">
      <c r="A11" s="123" t="s">
        <v>316</v>
      </c>
      <c r="B11" s="16">
        <v>2403000</v>
      </c>
      <c r="C11" s="16">
        <v>66000</v>
      </c>
      <c r="D11" s="125">
        <v>2.7465667915106119E-2</v>
      </c>
    </row>
    <row r="12" spans="1:4" s="43" customFormat="1" ht="24.95" customHeight="1" x14ac:dyDescent="0.3">
      <c r="A12" s="123" t="s">
        <v>317</v>
      </c>
      <c r="B12" s="16">
        <v>32000</v>
      </c>
      <c r="C12" s="16">
        <v>0</v>
      </c>
      <c r="D12" s="125">
        <v>0</v>
      </c>
    </row>
    <row r="13" spans="1:4" s="43" customFormat="1" ht="24.95" customHeight="1" x14ac:dyDescent="0.3">
      <c r="A13" s="123" t="s">
        <v>318</v>
      </c>
      <c r="B13" s="16">
        <v>30000</v>
      </c>
      <c r="C13" s="16">
        <v>5400</v>
      </c>
      <c r="D13" s="125">
        <v>0.18</v>
      </c>
    </row>
    <row r="14" spans="1:4" s="43" customFormat="1" ht="24.95" customHeight="1" x14ac:dyDescent="0.3">
      <c r="A14" s="123" t="s">
        <v>319</v>
      </c>
      <c r="B14" s="16">
        <v>0</v>
      </c>
      <c r="C14" s="16">
        <v>27860</v>
      </c>
      <c r="D14" s="125"/>
    </row>
    <row r="15" spans="1:4" s="43" customFormat="1" ht="15" customHeight="1" x14ac:dyDescent="0.3">
      <c r="A15" s="123" t="s">
        <v>305</v>
      </c>
      <c r="B15" s="16">
        <v>0</v>
      </c>
      <c r="C15" s="16">
        <v>7143</v>
      </c>
      <c r="D15" s="125"/>
    </row>
    <row r="16" spans="1:4" ht="15" customHeight="1" x14ac:dyDescent="0.4">
      <c r="A16" s="29" t="s">
        <v>22</v>
      </c>
      <c r="B16" s="19">
        <v>2552000</v>
      </c>
      <c r="C16" s="19">
        <v>139843</v>
      </c>
      <c r="D16" s="20">
        <v>5.4797413793103447E-2</v>
      </c>
    </row>
    <row r="17" spans="1:1" x14ac:dyDescent="0.35">
      <c r="A17" s="126" t="s">
        <v>299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Zeros="0" workbookViewId="0">
      <selection activeCell="A8" sqref="A8"/>
    </sheetView>
  </sheetViews>
  <sheetFormatPr baseColWidth="10" defaultRowHeight="12.75" x14ac:dyDescent="0.35"/>
  <cols>
    <col min="1" max="1" width="53.73046875" style="26" customWidth="1"/>
    <col min="2" max="3" width="16.73046875" customWidth="1"/>
    <col min="4" max="4" width="8.265625" customWidth="1"/>
  </cols>
  <sheetData>
    <row r="1" spans="1:4" ht="39" customHeight="1" x14ac:dyDescent="0.35">
      <c r="A1" s="24"/>
      <c r="B1" s="1"/>
      <c r="C1" s="36"/>
      <c r="D1" s="3" t="s">
        <v>25</v>
      </c>
    </row>
    <row r="3" spans="1:4" ht="26.25" x14ac:dyDescent="0.4">
      <c r="A3" s="114" t="s">
        <v>296</v>
      </c>
      <c r="B3" s="4"/>
      <c r="C3" s="4"/>
      <c r="D3" s="4"/>
    </row>
    <row r="4" spans="1:4" ht="13.15" x14ac:dyDescent="0.4">
      <c r="A4" s="25" t="s">
        <v>112</v>
      </c>
      <c r="B4" s="4"/>
      <c r="C4" s="4"/>
      <c r="D4" s="4"/>
    </row>
    <row r="5" spans="1:4" ht="13.15" x14ac:dyDescent="0.4">
      <c r="A5" s="25" t="s">
        <v>300</v>
      </c>
      <c r="B5" s="4"/>
      <c r="C5" s="4"/>
      <c r="D5" s="4"/>
    </row>
    <row r="7" spans="1:4" x14ac:dyDescent="0.35">
      <c r="D7" s="5" t="s">
        <v>0</v>
      </c>
    </row>
    <row r="8" spans="1:4" s="8" customFormat="1" ht="36" customHeight="1" x14ac:dyDescent="0.35">
      <c r="A8" s="27" t="s">
        <v>301</v>
      </c>
      <c r="B8" s="6" t="s">
        <v>297</v>
      </c>
      <c r="C8" s="6" t="s">
        <v>298</v>
      </c>
      <c r="D8" s="7" t="s">
        <v>4</v>
      </c>
    </row>
    <row r="9" spans="1:4" s="43" customFormat="1" ht="15" customHeight="1" x14ac:dyDescent="0.3">
      <c r="A9" s="127" t="s">
        <v>320</v>
      </c>
      <c r="B9" s="16">
        <v>9000</v>
      </c>
      <c r="C9" s="16">
        <v>440</v>
      </c>
      <c r="D9" s="125">
        <v>4.8888888888888891E-2</v>
      </c>
    </row>
    <row r="10" spans="1:4" s="43" customFormat="1" ht="15" customHeight="1" x14ac:dyDescent="0.3">
      <c r="A10" s="127" t="s">
        <v>303</v>
      </c>
      <c r="B10" s="16">
        <v>126000</v>
      </c>
      <c r="C10" s="16">
        <v>101310</v>
      </c>
      <c r="D10" s="125">
        <v>0.80404761904761901</v>
      </c>
    </row>
    <row r="11" spans="1:4" s="43" customFormat="1" ht="24.95" customHeight="1" x14ac:dyDescent="0.3">
      <c r="A11" s="127" t="s">
        <v>321</v>
      </c>
      <c r="B11" s="16">
        <v>275000</v>
      </c>
      <c r="C11" s="16">
        <v>2000</v>
      </c>
      <c r="D11" s="125">
        <v>7.2727272727272727E-3</v>
      </c>
    </row>
    <row r="12" spans="1:4" s="43" customFormat="1" ht="24.95" customHeight="1" x14ac:dyDescent="0.3">
      <c r="A12" s="127" t="s">
        <v>322</v>
      </c>
      <c r="B12" s="16">
        <v>0</v>
      </c>
      <c r="C12" s="16">
        <v>3000</v>
      </c>
      <c r="D12" s="125"/>
    </row>
    <row r="13" spans="1:4" s="43" customFormat="1" ht="24.95" customHeight="1" x14ac:dyDescent="0.3">
      <c r="A13" s="127" t="s">
        <v>323</v>
      </c>
      <c r="B13" s="16">
        <v>0</v>
      </c>
      <c r="C13" s="16">
        <v>11280</v>
      </c>
      <c r="D13" s="125"/>
    </row>
    <row r="14" spans="1:4" s="43" customFormat="1" ht="24.95" customHeight="1" x14ac:dyDescent="0.3">
      <c r="A14" s="127" t="s">
        <v>324</v>
      </c>
      <c r="B14" s="16">
        <v>0</v>
      </c>
      <c r="C14" s="16">
        <v>980</v>
      </c>
      <c r="D14" s="125"/>
    </row>
    <row r="15" spans="1:4" s="43" customFormat="1" ht="24.95" customHeight="1" x14ac:dyDescent="0.3">
      <c r="A15" s="127" t="s">
        <v>325</v>
      </c>
      <c r="B15" s="16">
        <v>0</v>
      </c>
      <c r="C15" s="16">
        <v>4200</v>
      </c>
      <c r="D15" s="125"/>
    </row>
    <row r="16" spans="1:4" s="43" customFormat="1" ht="24.95" customHeight="1" x14ac:dyDescent="0.3">
      <c r="A16" s="127" t="s">
        <v>326</v>
      </c>
      <c r="B16" s="16">
        <v>0</v>
      </c>
      <c r="C16" s="16">
        <v>1700</v>
      </c>
      <c r="D16" s="125"/>
    </row>
    <row r="17" spans="1:4" s="43" customFormat="1" ht="24.95" customHeight="1" x14ac:dyDescent="0.3">
      <c r="A17" s="127" t="s">
        <v>327</v>
      </c>
      <c r="B17" s="16">
        <v>7000</v>
      </c>
      <c r="C17" s="16">
        <v>12700</v>
      </c>
      <c r="D17" s="125">
        <v>1.8142857142857143</v>
      </c>
    </row>
    <row r="18" spans="1:4" s="43" customFormat="1" ht="24.95" customHeight="1" x14ac:dyDescent="0.3">
      <c r="A18" s="127" t="s">
        <v>328</v>
      </c>
      <c r="B18" s="16">
        <v>40000</v>
      </c>
      <c r="C18" s="16">
        <v>4000</v>
      </c>
      <c r="D18" s="125">
        <v>0.1</v>
      </c>
    </row>
    <row r="19" spans="1:4" s="43" customFormat="1" ht="15" customHeight="1" x14ac:dyDescent="0.3">
      <c r="A19" s="127" t="s">
        <v>305</v>
      </c>
      <c r="B19" s="16">
        <v>0</v>
      </c>
      <c r="C19" s="16">
        <v>43297.5</v>
      </c>
      <c r="D19" s="125"/>
    </row>
    <row r="20" spans="1:4" ht="15" customHeight="1" x14ac:dyDescent="0.4">
      <c r="A20" s="29" t="s">
        <v>22</v>
      </c>
      <c r="B20" s="19">
        <v>457000</v>
      </c>
      <c r="C20" s="19">
        <v>184907.5</v>
      </c>
      <c r="D20" s="20">
        <v>0.40461159737417945</v>
      </c>
    </row>
    <row r="21" spans="1:4" x14ac:dyDescent="0.35">
      <c r="A21" s="126" t="s">
        <v>299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Zeros="0" workbookViewId="0">
      <selection activeCell="A8" sqref="A8"/>
    </sheetView>
  </sheetViews>
  <sheetFormatPr baseColWidth="10" defaultRowHeight="12.75" x14ac:dyDescent="0.35"/>
  <cols>
    <col min="1" max="1" width="53.73046875" style="26" customWidth="1"/>
    <col min="2" max="3" width="16.73046875" customWidth="1"/>
    <col min="4" max="4" width="8.265625" customWidth="1"/>
  </cols>
  <sheetData>
    <row r="1" spans="1:4" ht="39" customHeight="1" x14ac:dyDescent="0.35">
      <c r="A1" s="24"/>
      <c r="B1" s="1"/>
      <c r="C1" s="36"/>
      <c r="D1" s="3" t="s">
        <v>25</v>
      </c>
    </row>
    <row r="3" spans="1:4" ht="26.25" x14ac:dyDescent="0.4">
      <c r="A3" s="114" t="s">
        <v>296</v>
      </c>
      <c r="B3" s="4"/>
      <c r="C3" s="4"/>
      <c r="D3" s="4"/>
    </row>
    <row r="4" spans="1:4" ht="13.15" x14ac:dyDescent="0.4">
      <c r="A4" s="25" t="s">
        <v>10</v>
      </c>
      <c r="B4" s="4"/>
      <c r="C4" s="4"/>
      <c r="D4" s="4"/>
    </row>
    <row r="5" spans="1:4" ht="13.15" x14ac:dyDescent="0.4">
      <c r="A5" s="25" t="s">
        <v>300</v>
      </c>
      <c r="B5" s="4"/>
      <c r="C5" s="4"/>
      <c r="D5" s="4"/>
    </row>
    <row r="7" spans="1:4" x14ac:dyDescent="0.35">
      <c r="D7" s="5" t="s">
        <v>0</v>
      </c>
    </row>
    <row r="8" spans="1:4" s="8" customFormat="1" ht="36" customHeight="1" x14ac:dyDescent="0.35">
      <c r="A8" s="27" t="s">
        <v>301</v>
      </c>
      <c r="B8" s="6" t="s">
        <v>297</v>
      </c>
      <c r="C8" s="6" t="s">
        <v>298</v>
      </c>
      <c r="D8" s="7" t="s">
        <v>4</v>
      </c>
    </row>
    <row r="9" spans="1:4" s="43" customFormat="1" ht="15" customHeight="1" x14ac:dyDescent="0.3">
      <c r="A9" s="123" t="s">
        <v>303</v>
      </c>
      <c r="B9" s="16">
        <v>52000</v>
      </c>
      <c r="C9" s="16">
        <v>1640</v>
      </c>
      <c r="D9" s="125">
        <v>3.1538461538461536E-2</v>
      </c>
    </row>
    <row r="10" spans="1:4" s="43" customFormat="1" ht="24.95" customHeight="1" x14ac:dyDescent="0.3">
      <c r="A10" s="123" t="s">
        <v>329</v>
      </c>
      <c r="B10" s="16">
        <v>261000</v>
      </c>
      <c r="C10" s="16">
        <v>13800</v>
      </c>
      <c r="D10" s="125">
        <v>5.2873563218390804E-2</v>
      </c>
    </row>
    <row r="11" spans="1:4" ht="15" customHeight="1" x14ac:dyDescent="0.4">
      <c r="A11" s="29" t="s">
        <v>22</v>
      </c>
      <c r="B11" s="19">
        <v>313000</v>
      </c>
      <c r="C11" s="19">
        <v>15440</v>
      </c>
      <c r="D11" s="20">
        <v>4.9329073482428112E-2</v>
      </c>
    </row>
    <row r="12" spans="1:4" x14ac:dyDescent="0.35">
      <c r="A12" s="126" t="s">
        <v>299</v>
      </c>
    </row>
    <row r="14" spans="1:4" x14ac:dyDescent="0.35">
      <c r="A14" s="126"/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Zeros="0" workbookViewId="0">
      <selection activeCell="A8" sqref="A8"/>
    </sheetView>
  </sheetViews>
  <sheetFormatPr baseColWidth="10" defaultRowHeight="12.75" x14ac:dyDescent="0.35"/>
  <cols>
    <col min="1" max="1" width="53.73046875" style="26" customWidth="1"/>
    <col min="2" max="3" width="16.73046875" customWidth="1"/>
    <col min="4" max="4" width="8.265625" customWidth="1"/>
  </cols>
  <sheetData>
    <row r="1" spans="1:4" ht="39" customHeight="1" x14ac:dyDescent="0.35">
      <c r="A1" s="24"/>
      <c r="B1" s="1"/>
      <c r="C1" s="36"/>
      <c r="D1" s="3" t="s">
        <v>25</v>
      </c>
    </row>
    <row r="3" spans="1:4" ht="26.25" x14ac:dyDescent="0.4">
      <c r="A3" s="114" t="s">
        <v>296</v>
      </c>
      <c r="B3" s="4"/>
      <c r="C3" s="4"/>
      <c r="D3" s="4"/>
    </row>
    <row r="4" spans="1:4" ht="13.15" x14ac:dyDescent="0.4">
      <c r="A4" s="25" t="s">
        <v>11</v>
      </c>
      <c r="B4" s="4"/>
      <c r="C4" s="4"/>
      <c r="D4" s="4"/>
    </row>
    <row r="5" spans="1:4" ht="13.15" x14ac:dyDescent="0.4">
      <c r="A5" s="25" t="s">
        <v>300</v>
      </c>
      <c r="B5" s="4"/>
      <c r="C5" s="4"/>
      <c r="D5" s="4"/>
    </row>
    <row r="7" spans="1:4" x14ac:dyDescent="0.35">
      <c r="D7" s="5" t="s">
        <v>0</v>
      </c>
    </row>
    <row r="8" spans="1:4" s="8" customFormat="1" ht="36" customHeight="1" x14ac:dyDescent="0.35">
      <c r="A8" s="27" t="s">
        <v>301</v>
      </c>
      <c r="B8" s="6" t="s">
        <v>297</v>
      </c>
      <c r="C8" s="6" t="s">
        <v>298</v>
      </c>
      <c r="D8" s="7" t="s">
        <v>4</v>
      </c>
    </row>
    <row r="9" spans="1:4" s="43" customFormat="1" ht="15" customHeight="1" x14ac:dyDescent="0.3">
      <c r="A9" s="123" t="s">
        <v>303</v>
      </c>
      <c r="B9" s="16">
        <v>12000</v>
      </c>
      <c r="C9" s="16">
        <v>0</v>
      </c>
      <c r="D9" s="125">
        <v>0</v>
      </c>
    </row>
    <row r="10" spans="1:4" s="43" customFormat="1" ht="24.95" customHeight="1" x14ac:dyDescent="0.3">
      <c r="A10" s="123" t="s">
        <v>330</v>
      </c>
      <c r="B10" s="16">
        <v>49000</v>
      </c>
      <c r="C10" s="16">
        <v>5000</v>
      </c>
      <c r="D10" s="125">
        <v>0.10204081632653061</v>
      </c>
    </row>
    <row r="11" spans="1:4" s="43" customFormat="1" ht="15" customHeight="1" x14ac:dyDescent="0.3">
      <c r="A11" s="123" t="s">
        <v>305</v>
      </c>
      <c r="B11" s="16">
        <v>0</v>
      </c>
      <c r="C11" s="16">
        <v>40436.57</v>
      </c>
      <c r="D11" s="125"/>
    </row>
    <row r="12" spans="1:4" ht="15" customHeight="1" x14ac:dyDescent="0.4">
      <c r="A12" s="29" t="s">
        <v>22</v>
      </c>
      <c r="B12" s="19">
        <v>61000</v>
      </c>
      <c r="C12" s="19">
        <v>45436.57</v>
      </c>
      <c r="D12" s="20">
        <v>0.74486180327868856</v>
      </c>
    </row>
    <row r="13" spans="1:4" x14ac:dyDescent="0.35">
      <c r="A13" s="126" t="s">
        <v>299</v>
      </c>
    </row>
    <row r="15" spans="1:4" x14ac:dyDescent="0.35">
      <c r="A15" s="126"/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showZeros="0" workbookViewId="0">
      <selection activeCell="A8" sqref="A8"/>
    </sheetView>
  </sheetViews>
  <sheetFormatPr baseColWidth="10" defaultRowHeight="12.75" x14ac:dyDescent="0.35"/>
  <cols>
    <col min="1" max="1" width="53.73046875" style="26" customWidth="1"/>
    <col min="2" max="3" width="16.73046875" customWidth="1"/>
    <col min="4" max="4" width="8.265625" customWidth="1"/>
  </cols>
  <sheetData>
    <row r="1" spans="1:4" ht="39" customHeight="1" x14ac:dyDescent="0.35">
      <c r="A1" s="24"/>
      <c r="B1" s="1"/>
      <c r="C1" s="36"/>
      <c r="D1" s="3" t="s">
        <v>25</v>
      </c>
    </row>
    <row r="3" spans="1:4" ht="26.25" x14ac:dyDescent="0.4">
      <c r="A3" s="114" t="s">
        <v>296</v>
      </c>
      <c r="B3" s="4"/>
      <c r="C3" s="4"/>
      <c r="D3" s="4"/>
    </row>
    <row r="4" spans="1:4" ht="13.15" x14ac:dyDescent="0.4">
      <c r="A4" s="25" t="s">
        <v>12</v>
      </c>
      <c r="B4" s="4"/>
      <c r="C4" s="4"/>
      <c r="D4" s="4"/>
    </row>
    <row r="5" spans="1:4" ht="13.15" x14ac:dyDescent="0.4">
      <c r="A5" s="25" t="s">
        <v>300</v>
      </c>
      <c r="B5" s="4"/>
      <c r="C5" s="4"/>
      <c r="D5" s="4"/>
    </row>
    <row r="7" spans="1:4" x14ac:dyDescent="0.35">
      <c r="D7" s="5" t="s">
        <v>0</v>
      </c>
    </row>
    <row r="8" spans="1:4" s="8" customFormat="1" ht="36" customHeight="1" x14ac:dyDescent="0.35">
      <c r="A8" s="27" t="s">
        <v>301</v>
      </c>
      <c r="B8" s="6" t="s">
        <v>297</v>
      </c>
      <c r="C8" s="6" t="s">
        <v>298</v>
      </c>
      <c r="D8" s="7" t="s">
        <v>4</v>
      </c>
    </row>
    <row r="9" spans="1:4" s="43" customFormat="1" ht="24.95" customHeight="1" x14ac:dyDescent="0.3">
      <c r="A9" s="127" t="s">
        <v>331</v>
      </c>
      <c r="B9" s="16">
        <v>28000</v>
      </c>
      <c r="C9" s="16">
        <v>8000</v>
      </c>
      <c r="D9" s="125">
        <v>0.2857142857142857</v>
      </c>
    </row>
    <row r="10" spans="1:4" ht="15" customHeight="1" x14ac:dyDescent="0.4">
      <c r="A10" s="29" t="s">
        <v>22</v>
      </c>
      <c r="B10" s="19">
        <v>28000</v>
      </c>
      <c r="C10" s="19">
        <v>8000</v>
      </c>
      <c r="D10" s="20">
        <v>0.2857142857142857</v>
      </c>
    </row>
    <row r="11" spans="1:4" x14ac:dyDescent="0.35">
      <c r="A11" s="126" t="s">
        <v>299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Zeros="0" workbookViewId="0">
      <selection activeCell="A8" sqref="A8"/>
    </sheetView>
  </sheetViews>
  <sheetFormatPr baseColWidth="10" defaultRowHeight="12.75" x14ac:dyDescent="0.35"/>
  <cols>
    <col min="1" max="1" width="53.73046875" style="26" customWidth="1"/>
    <col min="2" max="3" width="16.73046875" customWidth="1"/>
    <col min="4" max="4" width="8.265625" customWidth="1"/>
  </cols>
  <sheetData>
    <row r="1" spans="1:4" ht="39" customHeight="1" x14ac:dyDescent="0.35">
      <c r="A1" s="24"/>
      <c r="B1" s="1"/>
      <c r="C1" s="36"/>
      <c r="D1" s="3" t="s">
        <v>25</v>
      </c>
    </row>
    <row r="3" spans="1:4" ht="26.25" x14ac:dyDescent="0.4">
      <c r="A3" s="114" t="s">
        <v>296</v>
      </c>
      <c r="B3" s="4"/>
      <c r="C3" s="4"/>
      <c r="D3" s="4"/>
    </row>
    <row r="4" spans="1:4" ht="13.15" x14ac:dyDescent="0.4">
      <c r="A4" s="25" t="s">
        <v>13</v>
      </c>
      <c r="B4" s="4"/>
      <c r="C4" s="4"/>
      <c r="D4" s="4"/>
    </row>
    <row r="5" spans="1:4" ht="13.15" x14ac:dyDescent="0.4">
      <c r="A5" s="25" t="s">
        <v>300</v>
      </c>
      <c r="B5" s="4"/>
      <c r="C5" s="4"/>
      <c r="D5" s="4"/>
    </row>
    <row r="7" spans="1:4" x14ac:dyDescent="0.35">
      <c r="D7" s="5" t="s">
        <v>0</v>
      </c>
    </row>
    <row r="8" spans="1:4" s="8" customFormat="1" ht="36" customHeight="1" x14ac:dyDescent="0.35">
      <c r="A8" s="27" t="s">
        <v>301</v>
      </c>
      <c r="B8" s="6" t="s">
        <v>297</v>
      </c>
      <c r="C8" s="6" t="s">
        <v>298</v>
      </c>
      <c r="D8" s="7" t="s">
        <v>4</v>
      </c>
    </row>
    <row r="9" spans="1:4" s="43" customFormat="1" ht="24.95" customHeight="1" x14ac:dyDescent="0.3">
      <c r="A9" s="127" t="s">
        <v>332</v>
      </c>
      <c r="B9" s="16">
        <v>50000</v>
      </c>
      <c r="C9" s="16">
        <v>15970</v>
      </c>
      <c r="D9" s="125">
        <v>0.31940000000000002</v>
      </c>
    </row>
    <row r="10" spans="1:4" s="43" customFormat="1" ht="15" customHeight="1" x14ac:dyDescent="0.3">
      <c r="A10" s="127" t="s">
        <v>303</v>
      </c>
      <c r="B10" s="16">
        <v>50000</v>
      </c>
      <c r="C10" s="16">
        <v>7280</v>
      </c>
      <c r="D10" s="125">
        <v>0.14560000000000001</v>
      </c>
    </row>
    <row r="11" spans="1:4" s="43" customFormat="1" ht="24.95" customHeight="1" x14ac:dyDescent="0.3">
      <c r="A11" s="127" t="s">
        <v>333</v>
      </c>
      <c r="B11" s="16">
        <v>62000</v>
      </c>
      <c r="C11" s="16">
        <v>14000</v>
      </c>
      <c r="D11" s="125">
        <v>0.22580645161290322</v>
      </c>
    </row>
    <row r="12" spans="1:4" s="43" customFormat="1" ht="15" customHeight="1" x14ac:dyDescent="0.3">
      <c r="A12" s="127" t="s">
        <v>305</v>
      </c>
      <c r="B12" s="16">
        <v>0</v>
      </c>
      <c r="C12" s="16">
        <v>230</v>
      </c>
      <c r="D12" s="125"/>
    </row>
    <row r="13" spans="1:4" ht="15" customHeight="1" x14ac:dyDescent="0.4">
      <c r="A13" s="29" t="s">
        <v>22</v>
      </c>
      <c r="B13" s="19">
        <v>162000</v>
      </c>
      <c r="C13" s="19">
        <v>37480</v>
      </c>
      <c r="D13" s="20">
        <v>0.23135802469135802</v>
      </c>
    </row>
    <row r="14" spans="1:4" x14ac:dyDescent="0.35">
      <c r="A14" s="126" t="s">
        <v>299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Zeros="0" workbookViewId="0">
      <selection activeCell="A8" sqref="A8"/>
    </sheetView>
  </sheetViews>
  <sheetFormatPr baseColWidth="10" defaultRowHeight="12.75" x14ac:dyDescent="0.35"/>
  <cols>
    <col min="1" max="1" width="53.73046875" style="26" customWidth="1"/>
    <col min="2" max="3" width="16.73046875" customWidth="1"/>
    <col min="4" max="4" width="8.265625" customWidth="1"/>
  </cols>
  <sheetData>
    <row r="1" spans="1:4" ht="39" customHeight="1" x14ac:dyDescent="0.35">
      <c r="A1" s="24"/>
      <c r="B1" s="1"/>
      <c r="C1" s="36"/>
      <c r="D1" s="3" t="s">
        <v>25</v>
      </c>
    </row>
    <row r="3" spans="1:4" ht="26.25" x14ac:dyDescent="0.4">
      <c r="A3" s="114" t="s">
        <v>296</v>
      </c>
      <c r="B3" s="4"/>
      <c r="C3" s="4"/>
      <c r="D3" s="4"/>
    </row>
    <row r="4" spans="1:4" ht="13.15" x14ac:dyDescent="0.4">
      <c r="A4" s="25" t="s">
        <v>53</v>
      </c>
      <c r="B4" s="4"/>
      <c r="C4" s="4"/>
      <c r="D4" s="4"/>
    </row>
    <row r="5" spans="1:4" ht="13.15" x14ac:dyDescent="0.4">
      <c r="A5" s="25" t="s">
        <v>300</v>
      </c>
      <c r="B5" s="4"/>
      <c r="C5" s="4"/>
      <c r="D5" s="4"/>
    </row>
    <row r="7" spans="1:4" x14ac:dyDescent="0.35">
      <c r="D7" s="5" t="s">
        <v>0</v>
      </c>
    </row>
    <row r="8" spans="1:4" s="8" customFormat="1" ht="36" customHeight="1" x14ac:dyDescent="0.35">
      <c r="A8" s="27" t="s">
        <v>301</v>
      </c>
      <c r="B8" s="6" t="s">
        <v>297</v>
      </c>
      <c r="C8" s="6" t="s">
        <v>298</v>
      </c>
      <c r="D8" s="7" t="s">
        <v>4</v>
      </c>
    </row>
    <row r="9" spans="1:4" s="43" customFormat="1" ht="15" customHeight="1" x14ac:dyDescent="0.3">
      <c r="A9" s="127" t="s">
        <v>334</v>
      </c>
      <c r="B9" s="16">
        <v>655000</v>
      </c>
      <c r="C9" s="16">
        <v>48000</v>
      </c>
      <c r="D9" s="125">
        <v>7.3282442748091606E-2</v>
      </c>
    </row>
    <row r="10" spans="1:4" s="43" customFormat="1" ht="15" customHeight="1" x14ac:dyDescent="0.3">
      <c r="A10" s="127" t="s">
        <v>303</v>
      </c>
      <c r="B10" s="16">
        <v>5000</v>
      </c>
      <c r="C10" s="16">
        <v>19820</v>
      </c>
      <c r="D10" s="125">
        <v>3.964</v>
      </c>
    </row>
    <row r="11" spans="1:4" s="43" customFormat="1" ht="24.95" customHeight="1" x14ac:dyDescent="0.3">
      <c r="A11" s="127" t="s">
        <v>335</v>
      </c>
      <c r="B11" s="16">
        <v>900000</v>
      </c>
      <c r="C11" s="16">
        <v>18170</v>
      </c>
      <c r="D11" s="125">
        <v>2.0188888888888888E-2</v>
      </c>
    </row>
    <row r="12" spans="1:4" s="43" customFormat="1" ht="24.95" customHeight="1" x14ac:dyDescent="0.3">
      <c r="A12" s="127" t="s">
        <v>336</v>
      </c>
      <c r="B12" s="16">
        <v>7000</v>
      </c>
      <c r="C12" s="16">
        <v>2000</v>
      </c>
      <c r="D12" s="125">
        <v>0.2857142857142857</v>
      </c>
    </row>
    <row r="13" spans="1:4" s="43" customFormat="1" ht="24.95" customHeight="1" x14ac:dyDescent="0.3">
      <c r="A13" s="127" t="s">
        <v>337</v>
      </c>
      <c r="B13" s="16">
        <v>0</v>
      </c>
      <c r="C13" s="16">
        <v>7000</v>
      </c>
      <c r="D13" s="125"/>
    </row>
    <row r="14" spans="1:4" s="43" customFormat="1" ht="24.95" customHeight="1" x14ac:dyDescent="0.3">
      <c r="A14" s="127" t="s">
        <v>338</v>
      </c>
      <c r="B14" s="16">
        <v>10000</v>
      </c>
      <c r="C14" s="16">
        <v>0</v>
      </c>
      <c r="D14" s="125">
        <v>0</v>
      </c>
    </row>
    <row r="15" spans="1:4" s="43" customFormat="1" ht="15" customHeight="1" x14ac:dyDescent="0.3">
      <c r="A15" s="127" t="s">
        <v>305</v>
      </c>
      <c r="B15" s="16">
        <v>0</v>
      </c>
      <c r="C15" s="16">
        <v>30955</v>
      </c>
      <c r="D15" s="125"/>
    </row>
    <row r="16" spans="1:4" ht="15" customHeight="1" x14ac:dyDescent="0.4">
      <c r="A16" s="29" t="s">
        <v>22</v>
      </c>
      <c r="B16" s="19">
        <v>1577000</v>
      </c>
      <c r="C16" s="19">
        <v>125945</v>
      </c>
      <c r="D16" s="20">
        <v>7.9863665187064045E-2</v>
      </c>
    </row>
    <row r="17" spans="1:1" x14ac:dyDescent="0.35">
      <c r="A17" s="126" t="s">
        <v>299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Zeros="0" workbookViewId="0">
      <selection activeCell="A8" sqref="A8"/>
    </sheetView>
  </sheetViews>
  <sheetFormatPr baseColWidth="10" defaultRowHeight="12.75" x14ac:dyDescent="0.35"/>
  <cols>
    <col min="1" max="1" width="53.73046875" style="26" customWidth="1"/>
    <col min="2" max="3" width="16.73046875" customWidth="1"/>
    <col min="4" max="4" width="8.265625" customWidth="1"/>
  </cols>
  <sheetData>
    <row r="1" spans="1:4" ht="39" customHeight="1" x14ac:dyDescent="0.35">
      <c r="A1" s="24"/>
      <c r="B1" s="1"/>
      <c r="C1" s="36"/>
      <c r="D1" s="3" t="s">
        <v>25</v>
      </c>
    </row>
    <row r="3" spans="1:4" ht="26.25" x14ac:dyDescent="0.4">
      <c r="A3" s="114" t="s">
        <v>296</v>
      </c>
      <c r="B3" s="4"/>
      <c r="C3" s="4"/>
      <c r="D3" s="4"/>
    </row>
    <row r="4" spans="1:4" ht="13.15" x14ac:dyDescent="0.4">
      <c r="A4" s="25" t="s">
        <v>113</v>
      </c>
      <c r="B4" s="4"/>
      <c r="C4" s="4"/>
      <c r="D4" s="4"/>
    </row>
    <row r="5" spans="1:4" ht="13.15" x14ac:dyDescent="0.4">
      <c r="A5" s="25" t="s">
        <v>300</v>
      </c>
      <c r="B5" s="4"/>
      <c r="C5" s="4"/>
      <c r="D5" s="4"/>
    </row>
    <row r="7" spans="1:4" x14ac:dyDescent="0.35">
      <c r="D7" s="5" t="s">
        <v>0</v>
      </c>
    </row>
    <row r="8" spans="1:4" s="8" customFormat="1" ht="36" customHeight="1" x14ac:dyDescent="0.35">
      <c r="A8" s="27" t="s">
        <v>301</v>
      </c>
      <c r="B8" s="6" t="s">
        <v>297</v>
      </c>
      <c r="C8" s="6" t="s">
        <v>298</v>
      </c>
      <c r="D8" s="7" t="s">
        <v>4</v>
      </c>
    </row>
    <row r="9" spans="1:4" s="43" customFormat="1" ht="24.95" customHeight="1" x14ac:dyDescent="0.3">
      <c r="A9" s="127" t="s">
        <v>339</v>
      </c>
      <c r="B9" s="16">
        <v>78000</v>
      </c>
      <c r="C9" s="16">
        <v>560</v>
      </c>
      <c r="D9" s="125">
        <v>7.1794871794871795E-3</v>
      </c>
    </row>
    <row r="10" spans="1:4" s="43" customFormat="1" ht="15" customHeight="1" x14ac:dyDescent="0.3">
      <c r="A10" s="127" t="s">
        <v>340</v>
      </c>
      <c r="B10" s="16">
        <v>12000</v>
      </c>
      <c r="C10" s="16">
        <v>0</v>
      </c>
      <c r="D10" s="125">
        <v>0</v>
      </c>
    </row>
    <row r="11" spans="1:4" s="43" customFormat="1" ht="15" customHeight="1" x14ac:dyDescent="0.3">
      <c r="A11" s="127" t="s">
        <v>303</v>
      </c>
      <c r="B11" s="16">
        <v>0</v>
      </c>
      <c r="C11" s="16">
        <v>31200</v>
      </c>
      <c r="D11" s="125"/>
    </row>
    <row r="12" spans="1:4" s="43" customFormat="1" ht="24.95" customHeight="1" x14ac:dyDescent="0.3">
      <c r="A12" s="127" t="s">
        <v>341</v>
      </c>
      <c r="B12" s="16">
        <v>2589000</v>
      </c>
      <c r="C12" s="16">
        <v>84000</v>
      </c>
      <c r="D12" s="125">
        <v>3.2444959443800693E-2</v>
      </c>
    </row>
    <row r="13" spans="1:4" s="43" customFormat="1" ht="24.95" customHeight="1" x14ac:dyDescent="0.3">
      <c r="A13" s="127" t="s">
        <v>342</v>
      </c>
      <c r="B13" s="16">
        <v>59000</v>
      </c>
      <c r="C13" s="16">
        <v>3000</v>
      </c>
      <c r="D13" s="125">
        <v>5.0847457627118647E-2</v>
      </c>
    </row>
    <row r="14" spans="1:4" s="43" customFormat="1" ht="24.95" customHeight="1" x14ac:dyDescent="0.3">
      <c r="A14" s="127" t="s">
        <v>343</v>
      </c>
      <c r="B14" s="16">
        <v>8000</v>
      </c>
      <c r="C14" s="16">
        <v>6310</v>
      </c>
      <c r="D14" s="125">
        <v>0.78874999999999995</v>
      </c>
    </row>
    <row r="15" spans="1:4" s="43" customFormat="1" ht="15" customHeight="1" x14ac:dyDescent="0.3">
      <c r="A15" s="127" t="s">
        <v>305</v>
      </c>
      <c r="B15" s="16">
        <v>0</v>
      </c>
      <c r="C15" s="16">
        <v>690</v>
      </c>
      <c r="D15" s="125"/>
    </row>
    <row r="16" spans="1:4" ht="15" customHeight="1" x14ac:dyDescent="0.4">
      <c r="A16" s="29" t="s">
        <v>22</v>
      </c>
      <c r="B16" s="19">
        <v>2746000</v>
      </c>
      <c r="C16" s="19">
        <v>125760</v>
      </c>
      <c r="D16" s="20">
        <v>4.5797523670793885E-2</v>
      </c>
    </row>
    <row r="17" spans="1:1" x14ac:dyDescent="0.35">
      <c r="A17" s="126" t="s">
        <v>299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Zeros="0" workbookViewId="0">
      <selection activeCell="A8" sqref="A8"/>
    </sheetView>
  </sheetViews>
  <sheetFormatPr baseColWidth="10" defaultRowHeight="12.75" x14ac:dyDescent="0.35"/>
  <cols>
    <col min="1" max="1" width="5.73046875" style="26" customWidth="1"/>
    <col min="2" max="2" width="48.73046875" customWidth="1"/>
    <col min="3" max="4" width="16.73046875" customWidth="1"/>
    <col min="5" max="5" width="8.265625" customWidth="1"/>
  </cols>
  <sheetData>
    <row r="1" spans="1:5" ht="39" customHeight="1" x14ac:dyDescent="0.35">
      <c r="A1" s="24"/>
      <c r="B1" s="1"/>
      <c r="C1" s="1"/>
      <c r="D1" s="2"/>
      <c r="E1" s="3" t="s">
        <v>25</v>
      </c>
    </row>
    <row r="3" spans="1:5" ht="26.25" x14ac:dyDescent="0.4">
      <c r="A3" s="25" t="s">
        <v>57</v>
      </c>
      <c r="B3" s="4"/>
      <c r="C3" s="4"/>
      <c r="D3" s="4"/>
      <c r="E3" s="4"/>
    </row>
    <row r="4" spans="1:5" ht="13.15" x14ac:dyDescent="0.4">
      <c r="A4" s="25" t="s">
        <v>10</v>
      </c>
      <c r="B4" s="4"/>
      <c r="C4" s="4"/>
      <c r="D4" s="4"/>
      <c r="E4" s="4"/>
    </row>
    <row r="5" spans="1:5" ht="13.15" x14ac:dyDescent="0.4">
      <c r="A5" s="25" t="s">
        <v>23</v>
      </c>
      <c r="B5" s="4"/>
      <c r="C5" s="4"/>
      <c r="D5" s="4"/>
      <c r="E5" s="4"/>
    </row>
    <row r="7" spans="1:5" x14ac:dyDescent="0.35">
      <c r="E7" s="5" t="s">
        <v>0</v>
      </c>
    </row>
    <row r="8" spans="1:5" s="8" customFormat="1" ht="36" customHeight="1" x14ac:dyDescent="0.35">
      <c r="A8" s="27" t="s">
        <v>7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3">
      <c r="A9" s="28" t="s">
        <v>26</v>
      </c>
      <c r="B9" s="15" t="s">
        <v>27</v>
      </c>
      <c r="C9" s="16">
        <v>0</v>
      </c>
      <c r="D9" s="16">
        <v>394.39</v>
      </c>
      <c r="E9" s="17"/>
    </row>
    <row r="10" spans="1:5" s="12" customFormat="1" ht="15" customHeight="1" x14ac:dyDescent="0.3">
      <c r="A10" s="28" t="s">
        <v>58</v>
      </c>
      <c r="B10" s="15" t="s">
        <v>59</v>
      </c>
      <c r="C10" s="16">
        <v>0</v>
      </c>
      <c r="D10" s="16">
        <v>241416.32000000001</v>
      </c>
      <c r="E10" s="17"/>
    </row>
    <row r="11" spans="1:5" s="12" customFormat="1" ht="15" customHeight="1" x14ac:dyDescent="0.3">
      <c r="A11" s="28" t="s">
        <v>32</v>
      </c>
      <c r="B11" s="15" t="s">
        <v>67</v>
      </c>
      <c r="C11" s="16">
        <v>0</v>
      </c>
      <c r="D11" s="16">
        <v>82043.86</v>
      </c>
      <c r="E11" s="17"/>
    </row>
    <row r="12" spans="1:5" s="12" customFormat="1" ht="15" customHeight="1" x14ac:dyDescent="0.3">
      <c r="A12" s="28" t="s">
        <v>33</v>
      </c>
      <c r="B12" s="15" t="s">
        <v>34</v>
      </c>
      <c r="C12" s="16">
        <v>498630</v>
      </c>
      <c r="D12" s="16">
        <v>1117581.81</v>
      </c>
      <c r="E12" s="17">
        <v>2.2413047951386802</v>
      </c>
    </row>
    <row r="13" spans="1:5" s="12" customFormat="1" ht="15" customHeight="1" x14ac:dyDescent="0.3">
      <c r="A13" s="28" t="s">
        <v>35</v>
      </c>
      <c r="B13" s="15" t="s">
        <v>60</v>
      </c>
      <c r="C13" s="16">
        <v>111210670</v>
      </c>
      <c r="D13" s="16">
        <v>15431325.119999999</v>
      </c>
      <c r="E13" s="17">
        <v>0.13875759511205174</v>
      </c>
    </row>
    <row r="14" spans="1:5" s="12" customFormat="1" ht="15" customHeight="1" x14ac:dyDescent="0.3">
      <c r="A14" s="28" t="s">
        <v>64</v>
      </c>
      <c r="B14" s="15" t="s">
        <v>65</v>
      </c>
      <c r="C14" s="16">
        <v>0</v>
      </c>
      <c r="D14" s="16">
        <v>83164.05</v>
      </c>
      <c r="E14" s="17"/>
    </row>
    <row r="15" spans="1:5" s="12" customFormat="1" ht="23.1" customHeight="1" x14ac:dyDescent="0.3">
      <c r="A15" s="28" t="s">
        <v>37</v>
      </c>
      <c r="B15" s="15" t="s">
        <v>66</v>
      </c>
      <c r="C15" s="16">
        <v>10430000</v>
      </c>
      <c r="D15" s="16">
        <v>2712646.73</v>
      </c>
      <c r="E15" s="17">
        <v>0.26008118216682646</v>
      </c>
    </row>
    <row r="16" spans="1:5" s="12" customFormat="1" ht="15" customHeight="1" x14ac:dyDescent="0.3">
      <c r="A16" s="28" t="s">
        <v>69</v>
      </c>
      <c r="B16" s="15" t="s">
        <v>70</v>
      </c>
      <c r="C16" s="16">
        <v>50000</v>
      </c>
      <c r="D16" s="16">
        <v>8343.93</v>
      </c>
      <c r="E16" s="17">
        <v>0.16687860000000002</v>
      </c>
    </row>
    <row r="17" spans="1:5" s="12" customFormat="1" ht="15" customHeight="1" x14ac:dyDescent="0.3">
      <c r="A17" s="28" t="s">
        <v>73</v>
      </c>
      <c r="B17" s="15" t="s">
        <v>74</v>
      </c>
      <c r="C17" s="16">
        <v>126330</v>
      </c>
      <c r="D17" s="16">
        <v>0</v>
      </c>
      <c r="E17" s="17">
        <v>0</v>
      </c>
    </row>
    <row r="18" spans="1:5" ht="15" customHeight="1" x14ac:dyDescent="0.4">
      <c r="A18" s="29" t="s">
        <v>22</v>
      </c>
      <c r="B18" s="18"/>
      <c r="C18" s="19">
        <f>SUM(C9:C17)</f>
        <v>122315630</v>
      </c>
      <c r="D18" s="19">
        <f>SUM(D9:D17)</f>
        <v>19676916.210000001</v>
      </c>
      <c r="E18" s="20">
        <f>IF(C18&gt;0,D18/C18,0)</f>
        <v>0.16087000663774531</v>
      </c>
    </row>
    <row r="19" spans="1:5" x14ac:dyDescent="0.35">
      <c r="A19" s="30" t="s">
        <v>6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Zeros="0" workbookViewId="0">
      <selection activeCell="A8" sqref="A8"/>
    </sheetView>
  </sheetViews>
  <sheetFormatPr baseColWidth="10" defaultRowHeight="12.75" x14ac:dyDescent="0.35"/>
  <cols>
    <col min="1" max="1" width="53.73046875" style="26" customWidth="1"/>
    <col min="2" max="3" width="16.73046875" customWidth="1"/>
    <col min="4" max="4" width="8.265625" customWidth="1"/>
  </cols>
  <sheetData>
    <row r="1" spans="1:4" ht="39" customHeight="1" x14ac:dyDescent="0.35">
      <c r="A1" s="24"/>
      <c r="B1" s="1"/>
      <c r="C1" s="36"/>
      <c r="D1" s="3" t="s">
        <v>25</v>
      </c>
    </row>
    <row r="3" spans="1:4" ht="26.25" x14ac:dyDescent="0.4">
      <c r="A3" s="114" t="s">
        <v>296</v>
      </c>
      <c r="B3" s="4"/>
      <c r="C3" s="4"/>
      <c r="D3" s="4"/>
    </row>
    <row r="4" spans="1:4" ht="13.15" x14ac:dyDescent="0.4">
      <c r="A4" s="25" t="s">
        <v>21</v>
      </c>
      <c r="B4" s="4"/>
      <c r="C4" s="4"/>
      <c r="D4" s="4"/>
    </row>
    <row r="5" spans="1:4" ht="13.15" x14ac:dyDescent="0.4">
      <c r="A5" s="25" t="s">
        <v>300</v>
      </c>
      <c r="B5" s="4"/>
      <c r="C5" s="4"/>
      <c r="D5" s="4"/>
    </row>
    <row r="7" spans="1:4" x14ac:dyDescent="0.35">
      <c r="D7" s="5" t="s">
        <v>0</v>
      </c>
    </row>
    <row r="8" spans="1:4" s="8" customFormat="1" ht="36" customHeight="1" x14ac:dyDescent="0.35">
      <c r="A8" s="27" t="s">
        <v>301</v>
      </c>
      <c r="B8" s="6" t="s">
        <v>297</v>
      </c>
      <c r="C8" s="6" t="s">
        <v>298</v>
      </c>
      <c r="D8" s="7" t="s">
        <v>4</v>
      </c>
    </row>
    <row r="9" spans="1:4" s="43" customFormat="1" ht="15" customHeight="1" x14ac:dyDescent="0.3">
      <c r="A9" s="127" t="s">
        <v>303</v>
      </c>
      <c r="B9" s="16">
        <v>40000</v>
      </c>
      <c r="C9" s="16">
        <v>6690</v>
      </c>
      <c r="D9" s="125">
        <v>0.16725000000000001</v>
      </c>
    </row>
    <row r="10" spans="1:4" s="43" customFormat="1" ht="15" customHeight="1" x14ac:dyDescent="0.3">
      <c r="A10" s="127" t="s">
        <v>344</v>
      </c>
      <c r="B10" s="16">
        <v>0</v>
      </c>
      <c r="C10" s="16">
        <v>196000</v>
      </c>
      <c r="D10" s="125"/>
    </row>
    <row r="11" spans="1:4" s="43" customFormat="1" ht="15" customHeight="1" x14ac:dyDescent="0.3">
      <c r="A11" s="127" t="s">
        <v>345</v>
      </c>
      <c r="B11" s="16">
        <v>200000</v>
      </c>
      <c r="C11" s="16">
        <v>76000</v>
      </c>
      <c r="D11" s="125">
        <v>0.38</v>
      </c>
    </row>
    <row r="12" spans="1:4" s="43" customFormat="1" ht="35.1" customHeight="1" x14ac:dyDescent="0.3">
      <c r="A12" s="127" t="s">
        <v>346</v>
      </c>
      <c r="B12" s="16">
        <v>374000</v>
      </c>
      <c r="C12" s="16">
        <v>427000</v>
      </c>
      <c r="D12" s="125">
        <v>1.141711229946524</v>
      </c>
    </row>
    <row r="13" spans="1:4" s="43" customFormat="1" ht="24.95" customHeight="1" x14ac:dyDescent="0.3">
      <c r="A13" s="127" t="s">
        <v>347</v>
      </c>
      <c r="B13" s="16">
        <v>20000</v>
      </c>
      <c r="C13" s="16">
        <v>10770</v>
      </c>
      <c r="D13" s="125">
        <v>0.53849999999999998</v>
      </c>
    </row>
    <row r="14" spans="1:4" s="43" customFormat="1" ht="24.95" customHeight="1" x14ac:dyDescent="0.3">
      <c r="A14" s="127" t="s">
        <v>348</v>
      </c>
      <c r="B14" s="16">
        <v>5000</v>
      </c>
      <c r="C14" s="16">
        <v>1000</v>
      </c>
      <c r="D14" s="125">
        <v>0.2</v>
      </c>
    </row>
    <row r="15" spans="1:4" s="43" customFormat="1" ht="24.95" customHeight="1" x14ac:dyDescent="0.3">
      <c r="A15" s="127" t="s">
        <v>349</v>
      </c>
      <c r="B15" s="16">
        <v>0</v>
      </c>
      <c r="C15" s="16">
        <v>1000</v>
      </c>
      <c r="D15" s="125"/>
    </row>
    <row r="16" spans="1:4" s="43" customFormat="1" ht="24.95" customHeight="1" x14ac:dyDescent="0.3">
      <c r="A16" s="127" t="s">
        <v>350</v>
      </c>
      <c r="B16" s="16">
        <v>44000</v>
      </c>
      <c r="C16" s="16">
        <v>7019.6200000000008</v>
      </c>
      <c r="D16" s="125">
        <v>0.1595368181818182</v>
      </c>
    </row>
    <row r="17" spans="1:4" s="43" customFormat="1" ht="24.95" customHeight="1" x14ac:dyDescent="0.3">
      <c r="A17" s="127" t="s">
        <v>351</v>
      </c>
      <c r="B17" s="16">
        <v>4000</v>
      </c>
      <c r="C17" s="16">
        <v>1500</v>
      </c>
      <c r="D17" s="125">
        <v>0.375</v>
      </c>
    </row>
    <row r="18" spans="1:4" s="43" customFormat="1" ht="15" customHeight="1" x14ac:dyDescent="0.3">
      <c r="A18" s="127" t="s">
        <v>305</v>
      </c>
      <c r="B18" s="16">
        <v>0</v>
      </c>
      <c r="C18" s="16">
        <v>5680</v>
      </c>
      <c r="D18" s="125"/>
    </row>
    <row r="19" spans="1:4" ht="15" customHeight="1" x14ac:dyDescent="0.4">
      <c r="A19" s="29" t="s">
        <v>22</v>
      </c>
      <c r="B19" s="19">
        <v>687000</v>
      </c>
      <c r="C19" s="19">
        <v>732659.62</v>
      </c>
      <c r="D19" s="20">
        <v>1.0664623289665212</v>
      </c>
    </row>
    <row r="20" spans="1:4" x14ac:dyDescent="0.35">
      <c r="A20" s="126" t="s">
        <v>299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Zeros="0" workbookViewId="0">
      <selection activeCell="A8" sqref="A8"/>
    </sheetView>
  </sheetViews>
  <sheetFormatPr baseColWidth="10" defaultRowHeight="12.75" x14ac:dyDescent="0.35"/>
  <cols>
    <col min="1" max="1" width="53.73046875" style="26" customWidth="1"/>
    <col min="2" max="3" width="16.73046875" customWidth="1"/>
    <col min="4" max="4" width="8.265625" customWidth="1"/>
  </cols>
  <sheetData>
    <row r="1" spans="1:4" ht="39" customHeight="1" x14ac:dyDescent="0.35">
      <c r="A1" s="24"/>
      <c r="B1" s="1"/>
      <c r="C1" s="36"/>
      <c r="D1" s="3" t="s">
        <v>25</v>
      </c>
    </row>
    <row r="3" spans="1:4" ht="26.25" x14ac:dyDescent="0.4">
      <c r="A3" s="114" t="s">
        <v>296</v>
      </c>
      <c r="B3" s="4"/>
      <c r="C3" s="4"/>
      <c r="D3" s="4"/>
    </row>
    <row r="4" spans="1:4" ht="13.15" x14ac:dyDescent="0.4">
      <c r="A4" s="25" t="s">
        <v>14</v>
      </c>
      <c r="B4" s="4"/>
      <c r="C4" s="4"/>
      <c r="D4" s="4"/>
    </row>
    <row r="5" spans="1:4" ht="13.15" x14ac:dyDescent="0.4">
      <c r="A5" s="25" t="s">
        <v>300</v>
      </c>
      <c r="B5" s="4"/>
      <c r="C5" s="4"/>
      <c r="D5" s="4"/>
    </row>
    <row r="7" spans="1:4" x14ac:dyDescent="0.35">
      <c r="D7" s="5" t="s">
        <v>0</v>
      </c>
    </row>
    <row r="8" spans="1:4" s="8" customFormat="1" ht="36" customHeight="1" x14ac:dyDescent="0.35">
      <c r="A8" s="27" t="s">
        <v>301</v>
      </c>
      <c r="B8" s="6" t="s">
        <v>297</v>
      </c>
      <c r="C8" s="6" t="s">
        <v>298</v>
      </c>
      <c r="D8" s="7" t="s">
        <v>4</v>
      </c>
    </row>
    <row r="9" spans="1:4" s="43" customFormat="1" ht="15" customHeight="1" x14ac:dyDescent="0.3">
      <c r="A9" s="127" t="s">
        <v>352</v>
      </c>
      <c r="B9" s="16">
        <v>14000000</v>
      </c>
      <c r="C9" s="16">
        <v>23780</v>
      </c>
      <c r="D9" s="125">
        <v>1.6985714285714286E-3</v>
      </c>
    </row>
    <row r="10" spans="1:4" s="43" customFormat="1" ht="15" customHeight="1" x14ac:dyDescent="0.3">
      <c r="A10" s="127" t="s">
        <v>303</v>
      </c>
      <c r="B10" s="16">
        <v>15000</v>
      </c>
      <c r="C10" s="16">
        <v>1090</v>
      </c>
      <c r="D10" s="125">
        <v>7.2666666666666671E-2</v>
      </c>
    </row>
    <row r="11" spans="1:4" s="43" customFormat="1" ht="15" customHeight="1" x14ac:dyDescent="0.3">
      <c r="A11" s="127" t="s">
        <v>353</v>
      </c>
      <c r="B11" s="16">
        <v>50000</v>
      </c>
      <c r="C11" s="16">
        <v>7420</v>
      </c>
      <c r="D11" s="125">
        <v>0.1484</v>
      </c>
    </row>
    <row r="12" spans="1:4" s="43" customFormat="1" ht="24.95" customHeight="1" x14ac:dyDescent="0.3">
      <c r="A12" s="127" t="s">
        <v>354</v>
      </c>
      <c r="B12" s="16">
        <v>1094000</v>
      </c>
      <c r="C12" s="16">
        <v>366000</v>
      </c>
      <c r="D12" s="125">
        <v>0.33455210237659966</v>
      </c>
    </row>
    <row r="13" spans="1:4" s="43" customFormat="1" ht="24.95" customHeight="1" x14ac:dyDescent="0.3">
      <c r="A13" s="127" t="s">
        <v>355</v>
      </c>
      <c r="B13" s="16">
        <v>8000</v>
      </c>
      <c r="C13" s="16">
        <v>2900</v>
      </c>
      <c r="D13" s="125">
        <v>0.36249999999999999</v>
      </c>
    </row>
    <row r="14" spans="1:4" s="43" customFormat="1" ht="24.95" customHeight="1" x14ac:dyDescent="0.3">
      <c r="A14" s="127" t="s">
        <v>356</v>
      </c>
      <c r="B14" s="16">
        <v>16000</v>
      </c>
      <c r="C14" s="16">
        <v>12000</v>
      </c>
      <c r="D14" s="125">
        <v>0.75</v>
      </c>
    </row>
    <row r="15" spans="1:4" s="43" customFormat="1" ht="15" customHeight="1" x14ac:dyDescent="0.3">
      <c r="A15" s="127" t="s">
        <v>357</v>
      </c>
      <c r="B15" s="16">
        <v>12010000</v>
      </c>
      <c r="C15" s="16">
        <v>7761050</v>
      </c>
      <c r="D15" s="125">
        <v>0.64621565362198163</v>
      </c>
    </row>
    <row r="16" spans="1:4" ht="15" customHeight="1" x14ac:dyDescent="0.4">
      <c r="A16" s="29" t="s">
        <v>22</v>
      </c>
      <c r="B16" s="19">
        <v>27193000</v>
      </c>
      <c r="C16" s="19">
        <v>8174240</v>
      </c>
      <c r="D16" s="20">
        <v>0.30060088993490974</v>
      </c>
    </row>
    <row r="17" spans="1:1" x14ac:dyDescent="0.35">
      <c r="A17" s="126" t="s">
        <v>299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Zeros="0" workbookViewId="0">
      <selection activeCell="A8" sqref="A8"/>
    </sheetView>
  </sheetViews>
  <sheetFormatPr baseColWidth="10" defaultRowHeight="12.75" x14ac:dyDescent="0.35"/>
  <cols>
    <col min="1" max="1" width="53.73046875" style="26" customWidth="1"/>
    <col min="2" max="3" width="16.73046875" customWidth="1"/>
    <col min="4" max="4" width="8.265625" customWidth="1"/>
  </cols>
  <sheetData>
    <row r="1" spans="1:4" ht="39" customHeight="1" x14ac:dyDescent="0.35">
      <c r="A1" s="24"/>
      <c r="B1" s="1"/>
      <c r="C1" s="36"/>
      <c r="D1" s="3" t="s">
        <v>25</v>
      </c>
    </row>
    <row r="3" spans="1:4" ht="26.25" x14ac:dyDescent="0.4">
      <c r="A3" s="114" t="s">
        <v>296</v>
      </c>
      <c r="B3" s="4"/>
      <c r="C3" s="4"/>
      <c r="D3" s="4"/>
    </row>
    <row r="4" spans="1:4" ht="13.15" x14ac:dyDescent="0.4">
      <c r="A4" s="25" t="s">
        <v>54</v>
      </c>
      <c r="B4" s="4"/>
      <c r="C4" s="4"/>
      <c r="D4" s="4"/>
    </row>
    <row r="5" spans="1:4" ht="13.15" x14ac:dyDescent="0.4">
      <c r="A5" s="25" t="s">
        <v>300</v>
      </c>
      <c r="B5" s="4"/>
      <c r="C5" s="4"/>
      <c r="D5" s="4"/>
    </row>
    <row r="7" spans="1:4" x14ac:dyDescent="0.35">
      <c r="D7" s="5" t="s">
        <v>0</v>
      </c>
    </row>
    <row r="8" spans="1:4" s="8" customFormat="1" ht="36" customHeight="1" x14ac:dyDescent="0.35">
      <c r="A8" s="27" t="s">
        <v>301</v>
      </c>
      <c r="B8" s="6" t="s">
        <v>297</v>
      </c>
      <c r="C8" s="6" t="s">
        <v>298</v>
      </c>
      <c r="D8" s="7" t="s">
        <v>4</v>
      </c>
    </row>
    <row r="9" spans="1:4" s="43" customFormat="1" ht="15" customHeight="1" x14ac:dyDescent="0.3">
      <c r="A9" s="123" t="s">
        <v>303</v>
      </c>
      <c r="B9" s="16">
        <v>94000</v>
      </c>
      <c r="C9" s="16">
        <v>54270</v>
      </c>
      <c r="D9" s="125">
        <v>0.57734042553191489</v>
      </c>
    </row>
    <row r="10" spans="1:4" s="43" customFormat="1" ht="24.95" customHeight="1" x14ac:dyDescent="0.3">
      <c r="A10" s="123" t="s">
        <v>358</v>
      </c>
      <c r="B10" s="16">
        <v>45000</v>
      </c>
      <c r="C10" s="16">
        <v>11620</v>
      </c>
      <c r="D10" s="125">
        <v>0.25822222222222224</v>
      </c>
    </row>
    <row r="11" spans="1:4" s="43" customFormat="1" ht="24.95" customHeight="1" x14ac:dyDescent="0.3">
      <c r="A11" s="123" t="s">
        <v>359</v>
      </c>
      <c r="B11" s="16">
        <v>7000</v>
      </c>
      <c r="C11" s="16">
        <v>16000</v>
      </c>
      <c r="D11" s="125">
        <v>2.2857142857142856</v>
      </c>
    </row>
    <row r="12" spans="1:4" ht="15" customHeight="1" x14ac:dyDescent="0.4">
      <c r="A12" s="29" t="s">
        <v>22</v>
      </c>
      <c r="B12" s="19">
        <v>146000</v>
      </c>
      <c r="C12" s="19">
        <v>81890</v>
      </c>
      <c r="D12" s="20">
        <v>0.56089041095890413</v>
      </c>
    </row>
    <row r="13" spans="1:4" x14ac:dyDescent="0.35">
      <c r="A13" s="126" t="s">
        <v>299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Zeros="0" workbookViewId="0">
      <selection activeCell="A8" sqref="A8"/>
    </sheetView>
  </sheetViews>
  <sheetFormatPr baseColWidth="10" defaultRowHeight="12.75" x14ac:dyDescent="0.35"/>
  <cols>
    <col min="1" max="1" width="53.73046875" style="26" customWidth="1"/>
    <col min="2" max="3" width="16.73046875" customWidth="1"/>
    <col min="4" max="4" width="8.265625" customWidth="1"/>
  </cols>
  <sheetData>
    <row r="1" spans="1:4" ht="39" customHeight="1" x14ac:dyDescent="0.35">
      <c r="A1" s="24"/>
      <c r="B1" s="1"/>
      <c r="C1" s="36"/>
      <c r="D1" s="3" t="s">
        <v>25</v>
      </c>
    </row>
    <row r="3" spans="1:4" ht="26.25" x14ac:dyDescent="0.4">
      <c r="A3" s="114" t="s">
        <v>296</v>
      </c>
      <c r="B3" s="4"/>
      <c r="C3" s="4"/>
      <c r="D3" s="4"/>
    </row>
    <row r="4" spans="1:4" ht="13.15" x14ac:dyDescent="0.4">
      <c r="A4" s="25" t="s">
        <v>15</v>
      </c>
      <c r="B4" s="4"/>
      <c r="C4" s="4"/>
      <c r="D4" s="4"/>
    </row>
    <row r="5" spans="1:4" ht="13.15" x14ac:dyDescent="0.4">
      <c r="A5" s="25" t="s">
        <v>300</v>
      </c>
      <c r="B5" s="4"/>
      <c r="C5" s="4"/>
      <c r="D5" s="4"/>
    </row>
    <row r="7" spans="1:4" x14ac:dyDescent="0.35">
      <c r="D7" s="5" t="s">
        <v>0</v>
      </c>
    </row>
    <row r="8" spans="1:4" s="8" customFormat="1" ht="36" customHeight="1" x14ac:dyDescent="0.35">
      <c r="A8" s="27" t="s">
        <v>301</v>
      </c>
      <c r="B8" s="6" t="s">
        <v>297</v>
      </c>
      <c r="C8" s="6" t="s">
        <v>298</v>
      </c>
      <c r="D8" s="7" t="s">
        <v>4</v>
      </c>
    </row>
    <row r="9" spans="1:4" s="43" customFormat="1" ht="15" customHeight="1" x14ac:dyDescent="0.3">
      <c r="A9" s="123" t="s">
        <v>303</v>
      </c>
      <c r="B9" s="16">
        <v>15000</v>
      </c>
      <c r="C9" s="16">
        <v>20100</v>
      </c>
      <c r="D9" s="125">
        <v>1.34</v>
      </c>
    </row>
    <row r="10" spans="1:4" s="43" customFormat="1" ht="24.95" customHeight="1" x14ac:dyDescent="0.3">
      <c r="A10" s="123" t="s">
        <v>360</v>
      </c>
      <c r="B10" s="16">
        <v>0</v>
      </c>
      <c r="C10" s="16">
        <v>2889.48</v>
      </c>
      <c r="D10" s="125"/>
    </row>
    <row r="11" spans="1:4" s="43" customFormat="1" ht="24.95" customHeight="1" x14ac:dyDescent="0.3">
      <c r="A11" s="123" t="s">
        <v>361</v>
      </c>
      <c r="B11" s="16">
        <v>10000</v>
      </c>
      <c r="C11" s="16">
        <v>2110</v>
      </c>
      <c r="D11" s="125">
        <v>0.21099999999999999</v>
      </c>
    </row>
    <row r="12" spans="1:4" s="43" customFormat="1" ht="15" customHeight="1" x14ac:dyDescent="0.3">
      <c r="A12" s="123" t="s">
        <v>305</v>
      </c>
      <c r="B12" s="16">
        <v>0</v>
      </c>
      <c r="C12" s="16">
        <v>460</v>
      </c>
      <c r="D12" s="125"/>
    </row>
    <row r="13" spans="1:4" ht="15" customHeight="1" x14ac:dyDescent="0.4">
      <c r="A13" s="29" t="s">
        <v>22</v>
      </c>
      <c r="B13" s="19">
        <v>25000</v>
      </c>
      <c r="C13" s="19">
        <v>25559.48</v>
      </c>
      <c r="D13" s="20">
        <v>1.0223792</v>
      </c>
    </row>
    <row r="14" spans="1:4" x14ac:dyDescent="0.35">
      <c r="A14" s="126" t="s">
        <v>299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Zeros="0" workbookViewId="0">
      <selection activeCell="A8" sqref="A8"/>
    </sheetView>
  </sheetViews>
  <sheetFormatPr baseColWidth="10" defaultRowHeight="12.75" x14ac:dyDescent="0.35"/>
  <cols>
    <col min="1" max="1" width="53.73046875" style="26" customWidth="1"/>
    <col min="2" max="3" width="16.73046875" customWidth="1"/>
    <col min="4" max="4" width="8.265625" customWidth="1"/>
  </cols>
  <sheetData>
    <row r="1" spans="1:4" ht="39" customHeight="1" x14ac:dyDescent="0.35">
      <c r="A1" s="24"/>
      <c r="B1" s="1"/>
      <c r="C1" s="36"/>
      <c r="D1" s="3" t="s">
        <v>25</v>
      </c>
    </row>
    <row r="3" spans="1:4" ht="26.25" x14ac:dyDescent="0.4">
      <c r="A3" s="114" t="s">
        <v>296</v>
      </c>
      <c r="B3" s="4"/>
      <c r="C3" s="4"/>
      <c r="D3" s="4"/>
    </row>
    <row r="4" spans="1:4" ht="13.15" x14ac:dyDescent="0.4">
      <c r="A4" s="25" t="s">
        <v>20</v>
      </c>
      <c r="B4" s="4"/>
      <c r="C4" s="4"/>
      <c r="D4" s="4"/>
    </row>
    <row r="5" spans="1:4" ht="13.15" x14ac:dyDescent="0.4">
      <c r="A5" s="25" t="s">
        <v>300</v>
      </c>
      <c r="B5" s="4"/>
      <c r="C5" s="4"/>
      <c r="D5" s="4"/>
    </row>
    <row r="7" spans="1:4" x14ac:dyDescent="0.35">
      <c r="D7" s="5" t="s">
        <v>0</v>
      </c>
    </row>
    <row r="8" spans="1:4" s="8" customFormat="1" ht="36" customHeight="1" x14ac:dyDescent="0.35">
      <c r="A8" s="27" t="s">
        <v>301</v>
      </c>
      <c r="B8" s="6" t="s">
        <v>297</v>
      </c>
      <c r="C8" s="6" t="s">
        <v>298</v>
      </c>
      <c r="D8" s="7" t="s">
        <v>4</v>
      </c>
    </row>
    <row r="9" spans="1:4" s="43" customFormat="1" ht="15" customHeight="1" x14ac:dyDescent="0.3">
      <c r="A9" s="123" t="s">
        <v>362</v>
      </c>
      <c r="B9" s="16">
        <v>30000</v>
      </c>
      <c r="C9" s="16">
        <v>0</v>
      </c>
      <c r="D9" s="125">
        <v>0</v>
      </c>
    </row>
    <row r="10" spans="1:4" s="43" customFormat="1" ht="15" customHeight="1" x14ac:dyDescent="0.3">
      <c r="A10" s="123" t="s">
        <v>303</v>
      </c>
      <c r="B10" s="16">
        <v>17000</v>
      </c>
      <c r="C10" s="16">
        <v>14590</v>
      </c>
      <c r="D10" s="125">
        <v>0.8582352941176471</v>
      </c>
    </row>
    <row r="11" spans="1:4" s="43" customFormat="1" ht="24.95" customHeight="1" x14ac:dyDescent="0.3">
      <c r="A11" s="123" t="s">
        <v>363</v>
      </c>
      <c r="B11" s="16">
        <v>74000</v>
      </c>
      <c r="C11" s="16">
        <v>23000</v>
      </c>
      <c r="D11" s="125">
        <v>0.3108108108108108</v>
      </c>
    </row>
    <row r="12" spans="1:4" s="43" customFormat="1" ht="30.75" customHeight="1" x14ac:dyDescent="0.3">
      <c r="A12" s="123" t="s">
        <v>364</v>
      </c>
      <c r="B12" s="16">
        <v>104000</v>
      </c>
      <c r="C12" s="16">
        <v>137720</v>
      </c>
      <c r="D12" s="125">
        <v>1.3242307692307693</v>
      </c>
    </row>
    <row r="13" spans="1:4" s="43" customFormat="1" ht="24.95" customHeight="1" x14ac:dyDescent="0.3">
      <c r="A13" s="123" t="s">
        <v>365</v>
      </c>
      <c r="B13" s="16">
        <v>100000</v>
      </c>
      <c r="C13" s="16">
        <v>0</v>
      </c>
      <c r="D13" s="125">
        <v>0</v>
      </c>
    </row>
    <row r="14" spans="1:4" ht="15" customHeight="1" x14ac:dyDescent="0.4">
      <c r="A14" s="29" t="s">
        <v>22</v>
      </c>
      <c r="B14" s="19">
        <v>325000</v>
      </c>
      <c r="C14" s="19">
        <v>175310</v>
      </c>
      <c r="D14" s="20">
        <v>0.53941538461538463</v>
      </c>
    </row>
    <row r="15" spans="1:4" x14ac:dyDescent="0.35">
      <c r="A15" s="126" t="s">
        <v>299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showZeros="0" workbookViewId="0">
      <selection activeCell="A8" sqref="A8"/>
    </sheetView>
  </sheetViews>
  <sheetFormatPr baseColWidth="10" defaultRowHeight="12.75" x14ac:dyDescent="0.35"/>
  <cols>
    <col min="1" max="1" width="53.73046875" style="26" customWidth="1"/>
    <col min="2" max="3" width="16.73046875" customWidth="1"/>
    <col min="4" max="4" width="8.265625" customWidth="1"/>
  </cols>
  <sheetData>
    <row r="1" spans="1:4" ht="39" customHeight="1" x14ac:dyDescent="0.35">
      <c r="A1" s="24"/>
      <c r="B1" s="1"/>
      <c r="C1" s="36"/>
      <c r="D1" s="3" t="s">
        <v>25</v>
      </c>
    </row>
    <row r="3" spans="1:4" s="8" customFormat="1" ht="26.25" x14ac:dyDescent="0.4">
      <c r="A3" s="114" t="s">
        <v>296</v>
      </c>
      <c r="B3" s="4"/>
      <c r="C3" s="4"/>
      <c r="D3" s="4"/>
    </row>
    <row r="4" spans="1:4" s="8" customFormat="1" ht="13.15" x14ac:dyDescent="0.4">
      <c r="A4" s="25" t="s">
        <v>55</v>
      </c>
      <c r="B4" s="4"/>
      <c r="C4" s="4"/>
      <c r="D4" s="4"/>
    </row>
    <row r="5" spans="1:4" s="8" customFormat="1" ht="13.15" x14ac:dyDescent="0.4">
      <c r="A5" s="25" t="s">
        <v>300</v>
      </c>
      <c r="B5" s="4"/>
      <c r="C5" s="4"/>
      <c r="D5" s="4"/>
    </row>
    <row r="6" spans="1:4" s="8" customFormat="1" x14ac:dyDescent="0.35">
      <c r="A6" s="31"/>
    </row>
    <row r="7" spans="1:4" s="8" customFormat="1" x14ac:dyDescent="0.35">
      <c r="A7" s="31"/>
      <c r="D7" s="21" t="s">
        <v>0</v>
      </c>
    </row>
    <row r="8" spans="1:4" s="8" customFormat="1" ht="36" customHeight="1" x14ac:dyDescent="0.35">
      <c r="A8" s="27" t="s">
        <v>301</v>
      </c>
      <c r="B8" s="6" t="s">
        <v>297</v>
      </c>
      <c r="C8" s="6" t="s">
        <v>298</v>
      </c>
      <c r="D8" s="7" t="s">
        <v>4</v>
      </c>
    </row>
    <row r="9" spans="1:4" s="43" customFormat="1" ht="15" customHeight="1" x14ac:dyDescent="0.3">
      <c r="A9" s="127" t="s">
        <v>320</v>
      </c>
      <c r="B9" s="16">
        <v>65000</v>
      </c>
      <c r="C9" s="16">
        <v>15270</v>
      </c>
      <c r="D9" s="125">
        <v>0.23492307692307693</v>
      </c>
    </row>
    <row r="10" spans="1:4" s="43" customFormat="1" ht="15" customHeight="1" x14ac:dyDescent="0.3">
      <c r="A10" s="127" t="s">
        <v>366</v>
      </c>
      <c r="B10" s="16">
        <v>17000</v>
      </c>
      <c r="C10" s="16">
        <v>5280</v>
      </c>
      <c r="D10" s="125">
        <v>0.31058823529411766</v>
      </c>
    </row>
    <row r="11" spans="1:4" s="43" customFormat="1" ht="15" customHeight="1" x14ac:dyDescent="0.3">
      <c r="A11" s="127" t="s">
        <v>367</v>
      </c>
      <c r="B11" s="16">
        <v>360000</v>
      </c>
      <c r="C11" s="16">
        <v>73000</v>
      </c>
      <c r="D11" s="125">
        <v>0.20277777777777778</v>
      </c>
    </row>
    <row r="12" spans="1:4" s="43" customFormat="1" ht="15" customHeight="1" x14ac:dyDescent="0.3">
      <c r="A12" s="127" t="s">
        <v>306</v>
      </c>
      <c r="B12" s="16">
        <v>1545000</v>
      </c>
      <c r="C12" s="16">
        <v>164440</v>
      </c>
      <c r="D12" s="125">
        <v>0.10643365695792881</v>
      </c>
    </row>
    <row r="13" spans="1:4" s="43" customFormat="1" ht="15" customHeight="1" x14ac:dyDescent="0.3">
      <c r="A13" s="127" t="s">
        <v>303</v>
      </c>
      <c r="B13" s="16">
        <v>235000</v>
      </c>
      <c r="C13" s="16">
        <v>144580</v>
      </c>
      <c r="D13" s="125">
        <v>0.61523404255319147</v>
      </c>
    </row>
    <row r="14" spans="1:4" s="43" customFormat="1" ht="24.95" customHeight="1" x14ac:dyDescent="0.3">
      <c r="A14" s="127" t="s">
        <v>368</v>
      </c>
      <c r="B14" s="16">
        <v>100000</v>
      </c>
      <c r="C14" s="16">
        <v>36000</v>
      </c>
      <c r="D14" s="125">
        <v>0.36</v>
      </c>
    </row>
    <row r="15" spans="1:4" s="43" customFormat="1" ht="24.95" customHeight="1" x14ac:dyDescent="0.3">
      <c r="A15" s="127" t="s">
        <v>304</v>
      </c>
      <c r="B15" s="16">
        <v>42000</v>
      </c>
      <c r="C15" s="16">
        <v>3700</v>
      </c>
      <c r="D15" s="125">
        <v>8.8095238095238101E-2</v>
      </c>
    </row>
    <row r="16" spans="1:4" s="43" customFormat="1" ht="15" customHeight="1" x14ac:dyDescent="0.3">
      <c r="A16" s="127" t="s">
        <v>305</v>
      </c>
      <c r="B16" s="16">
        <v>0</v>
      </c>
      <c r="C16" s="16">
        <v>117050.1</v>
      </c>
      <c r="D16" s="125"/>
    </row>
    <row r="17" spans="1:4" s="43" customFormat="1" ht="15" customHeight="1" x14ac:dyDescent="0.3">
      <c r="A17" s="127" t="s">
        <v>369</v>
      </c>
      <c r="B17" s="16">
        <v>17861000</v>
      </c>
      <c r="C17" s="16">
        <v>790720</v>
      </c>
      <c r="D17" s="125">
        <v>4.4270757516376463E-2</v>
      </c>
    </row>
    <row r="18" spans="1:4" ht="15" customHeight="1" x14ac:dyDescent="0.4">
      <c r="A18" s="29" t="s">
        <v>22</v>
      </c>
      <c r="B18" s="19">
        <v>20225000</v>
      </c>
      <c r="C18" s="19">
        <v>1350040.1</v>
      </c>
      <c r="D18" s="20">
        <v>6.6751055624227451E-2</v>
      </c>
    </row>
    <row r="19" spans="1:4" ht="15" customHeight="1" x14ac:dyDescent="0.35">
      <c r="A19" s="126" t="s">
        <v>299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Zeros="0" workbookViewId="0">
      <selection activeCell="A8" sqref="A8"/>
    </sheetView>
  </sheetViews>
  <sheetFormatPr baseColWidth="10" defaultRowHeight="12.75" x14ac:dyDescent="0.35"/>
  <cols>
    <col min="1" max="1" width="53.73046875" style="26" customWidth="1"/>
    <col min="2" max="3" width="16.73046875" customWidth="1"/>
    <col min="4" max="4" width="8.265625" customWidth="1"/>
  </cols>
  <sheetData>
    <row r="1" spans="1:4" ht="39" customHeight="1" x14ac:dyDescent="0.35">
      <c r="A1" s="24"/>
      <c r="B1" s="1"/>
      <c r="C1" s="36"/>
      <c r="D1" s="3" t="s">
        <v>25</v>
      </c>
    </row>
    <row r="3" spans="1:4" ht="26.25" x14ac:dyDescent="0.4">
      <c r="A3" s="114" t="s">
        <v>296</v>
      </c>
      <c r="B3" s="4"/>
      <c r="C3" s="4"/>
      <c r="D3" s="4"/>
    </row>
    <row r="4" spans="1:4" ht="13.15" x14ac:dyDescent="0.4">
      <c r="A4" s="25" t="s">
        <v>114</v>
      </c>
      <c r="B4" s="4"/>
      <c r="C4" s="4"/>
      <c r="D4" s="4"/>
    </row>
    <row r="5" spans="1:4" ht="13.15" x14ac:dyDescent="0.4">
      <c r="A5" s="25" t="s">
        <v>300</v>
      </c>
      <c r="B5" s="4"/>
      <c r="C5" s="4"/>
      <c r="D5" s="4"/>
    </row>
    <row r="7" spans="1:4" x14ac:dyDescent="0.35">
      <c r="D7" s="5" t="s">
        <v>0</v>
      </c>
    </row>
    <row r="8" spans="1:4" s="8" customFormat="1" ht="36" customHeight="1" x14ac:dyDescent="0.35">
      <c r="A8" s="27" t="s">
        <v>301</v>
      </c>
      <c r="B8" s="6" t="s">
        <v>297</v>
      </c>
      <c r="C8" s="6" t="s">
        <v>298</v>
      </c>
      <c r="D8" s="7" t="s">
        <v>4</v>
      </c>
    </row>
    <row r="9" spans="1:4" s="43" customFormat="1" ht="15" customHeight="1" x14ac:dyDescent="0.3">
      <c r="A9" s="127" t="s">
        <v>370</v>
      </c>
      <c r="B9" s="16">
        <v>1385000</v>
      </c>
      <c r="C9" s="16">
        <v>270480</v>
      </c>
      <c r="D9" s="125">
        <v>0.19529241877256318</v>
      </c>
    </row>
    <row r="10" spans="1:4" s="43" customFormat="1" ht="15" customHeight="1" x14ac:dyDescent="0.3">
      <c r="A10" s="127" t="s">
        <v>303</v>
      </c>
      <c r="B10" s="16">
        <v>75000</v>
      </c>
      <c r="C10" s="16">
        <v>10270</v>
      </c>
      <c r="D10" s="125">
        <v>0.13693333333333332</v>
      </c>
    </row>
    <row r="11" spans="1:4" s="43" customFormat="1" ht="35.1" customHeight="1" x14ac:dyDescent="0.3">
      <c r="A11" s="127" t="s">
        <v>371</v>
      </c>
      <c r="B11" s="16">
        <v>1653000</v>
      </c>
      <c r="C11" s="16">
        <v>541960</v>
      </c>
      <c r="D11" s="125">
        <v>0.32786448880822744</v>
      </c>
    </row>
    <row r="12" spans="1:4" s="43" customFormat="1" ht="24.95" customHeight="1" x14ac:dyDescent="0.3">
      <c r="A12" s="127" t="s">
        <v>372</v>
      </c>
      <c r="B12" s="16">
        <v>5000</v>
      </c>
      <c r="C12" s="16">
        <v>1470</v>
      </c>
      <c r="D12" s="125">
        <v>0.29399999999999998</v>
      </c>
    </row>
    <row r="13" spans="1:4" s="43" customFormat="1" ht="24.95" customHeight="1" x14ac:dyDescent="0.3">
      <c r="A13" s="127" t="s">
        <v>373</v>
      </c>
      <c r="B13" s="16">
        <v>0</v>
      </c>
      <c r="C13" s="16">
        <v>11000</v>
      </c>
      <c r="D13" s="125"/>
    </row>
    <row r="14" spans="1:4" s="43" customFormat="1" ht="24.95" customHeight="1" x14ac:dyDescent="0.3">
      <c r="A14" s="127" t="s">
        <v>374</v>
      </c>
      <c r="B14" s="16">
        <v>279000</v>
      </c>
      <c r="C14" s="16">
        <v>172000</v>
      </c>
      <c r="D14" s="125">
        <v>0.61648745519713266</v>
      </c>
    </row>
    <row r="15" spans="1:4" s="43" customFormat="1" ht="24.95" customHeight="1" x14ac:dyDescent="0.3">
      <c r="A15" s="127" t="s">
        <v>375</v>
      </c>
      <c r="B15" s="16">
        <v>0</v>
      </c>
      <c r="C15" s="16">
        <v>2000</v>
      </c>
      <c r="D15" s="125"/>
    </row>
    <row r="16" spans="1:4" s="43" customFormat="1" ht="24.95" customHeight="1" x14ac:dyDescent="0.3">
      <c r="A16" s="127" t="s">
        <v>376</v>
      </c>
      <c r="B16" s="16">
        <v>0</v>
      </c>
      <c r="C16" s="16">
        <v>4019.9999999999995</v>
      </c>
      <c r="D16" s="125"/>
    </row>
    <row r="17" spans="1:4" s="43" customFormat="1" ht="24.95" customHeight="1" x14ac:dyDescent="0.3">
      <c r="A17" s="127" t="s">
        <v>377</v>
      </c>
      <c r="B17" s="16">
        <v>5000</v>
      </c>
      <c r="C17" s="16">
        <v>5000</v>
      </c>
      <c r="D17" s="125">
        <v>1</v>
      </c>
    </row>
    <row r="18" spans="1:4" s="43" customFormat="1" ht="15" customHeight="1" x14ac:dyDescent="0.3">
      <c r="A18" s="127" t="s">
        <v>305</v>
      </c>
      <c r="B18" s="16">
        <v>0</v>
      </c>
      <c r="C18" s="16">
        <v>1380</v>
      </c>
      <c r="D18" s="125"/>
    </row>
    <row r="19" spans="1:4" ht="15" customHeight="1" x14ac:dyDescent="0.4">
      <c r="A19" s="29" t="s">
        <v>22</v>
      </c>
      <c r="B19" s="19">
        <v>3402000</v>
      </c>
      <c r="C19" s="19">
        <v>1019580</v>
      </c>
      <c r="D19" s="20">
        <v>0.29970017636684304</v>
      </c>
    </row>
    <row r="20" spans="1:4" x14ac:dyDescent="0.35">
      <c r="A20" s="126" t="s">
        <v>299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showZeros="0" workbookViewId="0">
      <selection activeCell="A8" sqref="A8"/>
    </sheetView>
  </sheetViews>
  <sheetFormatPr baseColWidth="10" defaultRowHeight="12.75" x14ac:dyDescent="0.35"/>
  <cols>
    <col min="1" max="1" width="53.73046875" style="26" customWidth="1"/>
    <col min="2" max="3" width="16.73046875" customWidth="1"/>
    <col min="4" max="4" width="8.265625" customWidth="1"/>
  </cols>
  <sheetData>
    <row r="1" spans="1:4" ht="39" customHeight="1" x14ac:dyDescent="0.35">
      <c r="A1" s="24"/>
      <c r="B1" s="1"/>
      <c r="C1" s="36"/>
      <c r="D1" s="3" t="s">
        <v>25</v>
      </c>
    </row>
    <row r="3" spans="1:4" ht="26.25" x14ac:dyDescent="0.4">
      <c r="A3" s="114" t="s">
        <v>296</v>
      </c>
      <c r="B3" s="4"/>
      <c r="C3" s="4"/>
      <c r="D3" s="4"/>
    </row>
    <row r="4" spans="1:4" ht="13.15" x14ac:dyDescent="0.4">
      <c r="A4" s="25" t="s">
        <v>24</v>
      </c>
      <c r="B4" s="4"/>
      <c r="C4" s="4"/>
      <c r="D4" s="4"/>
    </row>
    <row r="5" spans="1:4" ht="13.15" x14ac:dyDescent="0.4">
      <c r="A5" s="25" t="s">
        <v>300</v>
      </c>
      <c r="B5" s="4"/>
      <c r="C5" s="4"/>
      <c r="D5" s="4"/>
    </row>
    <row r="7" spans="1:4" x14ac:dyDescent="0.35">
      <c r="D7" s="5" t="s">
        <v>0</v>
      </c>
    </row>
    <row r="8" spans="1:4" s="8" customFormat="1" ht="36" customHeight="1" x14ac:dyDescent="0.35">
      <c r="A8" s="27" t="s">
        <v>301</v>
      </c>
      <c r="B8" s="6" t="s">
        <v>297</v>
      </c>
      <c r="C8" s="6" t="s">
        <v>298</v>
      </c>
      <c r="D8" s="7" t="s">
        <v>4</v>
      </c>
    </row>
    <row r="9" spans="1:4" s="43" customFormat="1" ht="15" customHeight="1" x14ac:dyDescent="0.3">
      <c r="A9" s="127" t="s">
        <v>305</v>
      </c>
      <c r="B9" s="16">
        <v>0</v>
      </c>
      <c r="C9" s="16">
        <v>580.07000000000005</v>
      </c>
      <c r="D9" s="125"/>
    </row>
    <row r="10" spans="1:4" ht="15" customHeight="1" x14ac:dyDescent="0.4">
      <c r="A10" s="29" t="s">
        <v>22</v>
      </c>
      <c r="B10" s="19">
        <v>0</v>
      </c>
      <c r="C10" s="19">
        <v>580.07000000000005</v>
      </c>
      <c r="D10" s="20">
        <v>0</v>
      </c>
    </row>
    <row r="11" spans="1:4" x14ac:dyDescent="0.35">
      <c r="A11" s="126" t="s">
        <v>299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showZeros="0" workbookViewId="0">
      <selection activeCell="A8" sqref="A8"/>
    </sheetView>
  </sheetViews>
  <sheetFormatPr baseColWidth="10" defaultRowHeight="12.75" x14ac:dyDescent="0.35"/>
  <cols>
    <col min="1" max="1" width="53.73046875" style="26" customWidth="1"/>
    <col min="2" max="3" width="16.73046875" customWidth="1"/>
    <col min="4" max="4" width="8.265625" customWidth="1"/>
  </cols>
  <sheetData>
    <row r="1" spans="1:4" ht="39" customHeight="1" x14ac:dyDescent="0.35">
      <c r="A1" s="24"/>
      <c r="B1" s="1"/>
      <c r="C1" s="36"/>
      <c r="D1" s="3" t="s">
        <v>25</v>
      </c>
    </row>
    <row r="3" spans="1:4" ht="26.25" x14ac:dyDescent="0.4">
      <c r="A3" s="114" t="s">
        <v>296</v>
      </c>
      <c r="B3" s="4"/>
      <c r="C3" s="4"/>
      <c r="D3" s="4"/>
    </row>
    <row r="4" spans="1:4" ht="13.15" x14ac:dyDescent="0.4">
      <c r="A4" s="25" t="s">
        <v>19</v>
      </c>
      <c r="B4" s="4"/>
      <c r="C4" s="4"/>
      <c r="D4" s="4"/>
    </row>
    <row r="5" spans="1:4" ht="13.15" x14ac:dyDescent="0.4">
      <c r="A5" s="25" t="s">
        <v>300</v>
      </c>
      <c r="B5" s="4"/>
      <c r="C5" s="4"/>
      <c r="D5" s="4"/>
    </row>
    <row r="7" spans="1:4" x14ac:dyDescent="0.35">
      <c r="D7" s="5" t="s">
        <v>0</v>
      </c>
    </row>
    <row r="8" spans="1:4" s="8" customFormat="1" ht="36" customHeight="1" x14ac:dyDescent="0.35">
      <c r="A8" s="27" t="s">
        <v>301</v>
      </c>
      <c r="B8" s="6" t="s">
        <v>297</v>
      </c>
      <c r="C8" s="6" t="s">
        <v>298</v>
      </c>
      <c r="D8" s="7" t="s">
        <v>4</v>
      </c>
    </row>
    <row r="9" spans="1:4" s="43" customFormat="1" ht="15" customHeight="1" x14ac:dyDescent="0.3">
      <c r="A9" s="127" t="s">
        <v>320</v>
      </c>
      <c r="B9" s="16">
        <v>97000</v>
      </c>
      <c r="C9" s="16">
        <v>0</v>
      </c>
      <c r="D9" s="125">
        <v>0</v>
      </c>
    </row>
    <row r="10" spans="1:4" s="43" customFormat="1" ht="24.95" customHeight="1" x14ac:dyDescent="0.3">
      <c r="A10" s="127" t="s">
        <v>302</v>
      </c>
      <c r="B10" s="16">
        <v>0</v>
      </c>
      <c r="C10" s="16">
        <v>36390</v>
      </c>
      <c r="D10" s="125"/>
    </row>
    <row r="11" spans="1:4" s="43" customFormat="1" ht="15" customHeight="1" x14ac:dyDescent="0.3">
      <c r="A11" s="127" t="s">
        <v>306</v>
      </c>
      <c r="B11" s="16">
        <v>2162000</v>
      </c>
      <c r="C11" s="16">
        <v>21260</v>
      </c>
      <c r="D11" s="125">
        <v>9.8334875115633665E-3</v>
      </c>
    </row>
    <row r="12" spans="1:4" s="43" customFormat="1" ht="15" customHeight="1" x14ac:dyDescent="0.3">
      <c r="A12" s="127" t="s">
        <v>378</v>
      </c>
      <c r="B12" s="16">
        <v>120000</v>
      </c>
      <c r="C12" s="16">
        <v>67000</v>
      </c>
      <c r="D12" s="125">
        <v>0.55833333333333335</v>
      </c>
    </row>
    <row r="13" spans="1:4" s="43" customFormat="1" ht="15" customHeight="1" x14ac:dyDescent="0.3">
      <c r="A13" s="127" t="s">
        <v>305</v>
      </c>
      <c r="B13" s="16">
        <v>2600000</v>
      </c>
      <c r="C13" s="16">
        <v>0</v>
      </c>
      <c r="D13" s="125">
        <v>0</v>
      </c>
    </row>
    <row r="14" spans="1:4" s="43" customFormat="1" ht="15" customHeight="1" x14ac:dyDescent="0.3">
      <c r="A14" s="127" t="s">
        <v>369</v>
      </c>
      <c r="B14" s="16">
        <v>6435000</v>
      </c>
      <c r="C14" s="16">
        <v>0</v>
      </c>
      <c r="D14" s="125">
        <v>0</v>
      </c>
    </row>
    <row r="15" spans="1:4" ht="15" customHeight="1" x14ac:dyDescent="0.4">
      <c r="A15" s="29" t="s">
        <v>22</v>
      </c>
      <c r="B15" s="19">
        <v>11414000</v>
      </c>
      <c r="C15" s="19">
        <v>124650</v>
      </c>
      <c r="D15" s="20">
        <v>1.0920799018748905E-2</v>
      </c>
    </row>
    <row r="16" spans="1:4" x14ac:dyDescent="0.35">
      <c r="A16" s="126" t="s">
        <v>299</v>
      </c>
    </row>
    <row r="18" spans="2:2" x14ac:dyDescent="0.35">
      <c r="B18" s="22"/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Zeros="0" zoomScaleNormal="100" workbookViewId="0">
      <selection activeCell="A8" sqref="A8"/>
    </sheetView>
  </sheetViews>
  <sheetFormatPr baseColWidth="10" defaultRowHeight="12.75" x14ac:dyDescent="0.35"/>
  <cols>
    <col min="1" max="1" width="54.265625" style="26" customWidth="1"/>
    <col min="2" max="3" width="16.73046875" customWidth="1"/>
    <col min="4" max="4" width="8.265625" customWidth="1"/>
    <col min="5" max="5" width="13.1328125" bestFit="1" customWidth="1"/>
  </cols>
  <sheetData>
    <row r="1" spans="1:6" ht="39" customHeight="1" x14ac:dyDescent="0.35">
      <c r="A1" s="24"/>
      <c r="B1" s="1"/>
      <c r="C1" s="36"/>
      <c r="D1" s="3" t="s">
        <v>25</v>
      </c>
    </row>
    <row r="3" spans="1:6" ht="26.25" x14ac:dyDescent="0.4">
      <c r="A3" s="114" t="s">
        <v>379</v>
      </c>
      <c r="B3" s="115"/>
      <c r="C3" s="115"/>
      <c r="D3" s="115"/>
    </row>
    <row r="4" spans="1:6" ht="13.15" x14ac:dyDescent="0.4">
      <c r="A4" s="114"/>
      <c r="B4" s="115"/>
      <c r="C4" s="115"/>
      <c r="D4" s="115"/>
    </row>
    <row r="5" spans="1:6" ht="13.15" x14ac:dyDescent="0.4">
      <c r="A5" s="114" t="s">
        <v>56</v>
      </c>
      <c r="B5" s="115"/>
      <c r="C5" s="115"/>
      <c r="D5" s="115"/>
    </row>
    <row r="7" spans="1:6" x14ac:dyDescent="0.35">
      <c r="D7" s="5" t="s">
        <v>0</v>
      </c>
    </row>
    <row r="8" spans="1:6" s="8" customFormat="1" ht="36" customHeight="1" x14ac:dyDescent="0.35">
      <c r="A8" s="27" t="s">
        <v>1</v>
      </c>
      <c r="B8" s="6" t="s">
        <v>297</v>
      </c>
      <c r="C8" s="6" t="s">
        <v>298</v>
      </c>
      <c r="D8" s="7" t="s">
        <v>4</v>
      </c>
    </row>
    <row r="9" spans="1:6" s="43" customFormat="1" ht="15" customHeight="1" x14ac:dyDescent="0.35">
      <c r="A9" s="32" t="s">
        <v>89</v>
      </c>
      <c r="B9" s="9">
        <v>493749000</v>
      </c>
      <c r="C9" s="10">
        <v>93416048.960000053</v>
      </c>
      <c r="D9" s="11">
        <f>C9/B9</f>
        <v>0.18919744436950769</v>
      </c>
      <c r="E9" s="44"/>
      <c r="F9" s="44"/>
    </row>
    <row r="10" spans="1:6" s="43" customFormat="1" ht="15" customHeight="1" x14ac:dyDescent="0.35">
      <c r="A10" s="32" t="s">
        <v>90</v>
      </c>
      <c r="B10" s="9">
        <v>1886822000</v>
      </c>
      <c r="C10" s="10">
        <v>201985492.9799999</v>
      </c>
      <c r="D10" s="11">
        <f t="shared" ref="D10:D29" si="0">C10/B10</f>
        <v>0.10705063486645794</v>
      </c>
      <c r="E10" s="44"/>
      <c r="F10" s="44"/>
    </row>
    <row r="11" spans="1:6" s="43" customFormat="1" ht="15" customHeight="1" x14ac:dyDescent="0.35">
      <c r="A11" s="32" t="s">
        <v>91</v>
      </c>
      <c r="B11" s="9">
        <v>488594000</v>
      </c>
      <c r="C11" s="10">
        <v>80934475.230000004</v>
      </c>
      <c r="D11" s="11">
        <f t="shared" si="0"/>
        <v>0.1656477059276209</v>
      </c>
      <c r="E11" s="44"/>
      <c r="F11" s="44"/>
    </row>
    <row r="12" spans="1:6" s="43" customFormat="1" ht="15" customHeight="1" x14ac:dyDescent="0.35">
      <c r="A12" s="32" t="s">
        <v>92</v>
      </c>
      <c r="B12" s="9">
        <v>1601727000</v>
      </c>
      <c r="C12" s="10">
        <v>214471678.67000008</v>
      </c>
      <c r="D12" s="11">
        <f t="shared" si="0"/>
        <v>0.13390027056420981</v>
      </c>
      <c r="E12" s="44"/>
      <c r="F12" s="44"/>
    </row>
    <row r="13" spans="1:6" s="43" customFormat="1" ht="15" customHeight="1" x14ac:dyDescent="0.35">
      <c r="A13" s="32" t="s">
        <v>93</v>
      </c>
      <c r="B13" s="9">
        <v>236626000</v>
      </c>
      <c r="C13" s="10">
        <v>44165454.49000001</v>
      </c>
      <c r="D13" s="11">
        <f t="shared" si="0"/>
        <v>0.18664666811762026</v>
      </c>
      <c r="E13" s="44"/>
      <c r="F13" s="44"/>
    </row>
    <row r="14" spans="1:6" s="43" customFormat="1" ht="15" customHeight="1" x14ac:dyDescent="0.35">
      <c r="A14" s="32" t="s">
        <v>94</v>
      </c>
      <c r="B14" s="9">
        <v>141306000</v>
      </c>
      <c r="C14" s="10">
        <v>17347573.029999997</v>
      </c>
      <c r="D14" s="11">
        <f t="shared" si="0"/>
        <v>0.12276600448671675</v>
      </c>
      <c r="E14" s="44"/>
      <c r="F14" s="44"/>
    </row>
    <row r="15" spans="1:6" s="43" customFormat="1" ht="15" customHeight="1" x14ac:dyDescent="0.35">
      <c r="A15" s="32" t="s">
        <v>95</v>
      </c>
      <c r="B15" s="9">
        <v>20830000</v>
      </c>
      <c r="C15" s="10">
        <v>2887503.61</v>
      </c>
      <c r="D15" s="11">
        <f t="shared" si="0"/>
        <v>0.13862235285645702</v>
      </c>
      <c r="E15" s="44"/>
      <c r="F15" s="44"/>
    </row>
    <row r="16" spans="1:6" s="43" customFormat="1" ht="15" customHeight="1" x14ac:dyDescent="0.35">
      <c r="A16" s="32" t="s">
        <v>96</v>
      </c>
      <c r="B16" s="9">
        <v>224431000</v>
      </c>
      <c r="C16" s="10">
        <v>32677839.810000002</v>
      </c>
      <c r="D16" s="11">
        <f t="shared" si="0"/>
        <v>0.14560305755443767</v>
      </c>
      <c r="E16" s="44"/>
      <c r="F16" s="44"/>
    </row>
    <row r="17" spans="1:6" s="43" customFormat="1" ht="15" customHeight="1" x14ac:dyDescent="0.35">
      <c r="A17" s="32" t="s">
        <v>97</v>
      </c>
      <c r="B17" s="9">
        <v>909524000</v>
      </c>
      <c r="C17" s="10">
        <v>105739908.11000001</v>
      </c>
      <c r="D17" s="11">
        <f t="shared" si="0"/>
        <v>0.11625851336523282</v>
      </c>
      <c r="E17" s="44"/>
      <c r="F17" s="44"/>
    </row>
    <row r="18" spans="1:6" s="43" customFormat="1" ht="15" customHeight="1" x14ac:dyDescent="0.35">
      <c r="A18" s="32" t="s">
        <v>98</v>
      </c>
      <c r="B18" s="9">
        <v>173508000</v>
      </c>
      <c r="C18" s="10">
        <v>30807988.510000002</v>
      </c>
      <c r="D18" s="11">
        <f t="shared" si="0"/>
        <v>0.17755946993798558</v>
      </c>
      <c r="E18" s="44"/>
      <c r="F18" s="44"/>
    </row>
    <row r="19" spans="1:6" s="43" customFormat="1" ht="15" customHeight="1" x14ac:dyDescent="0.35">
      <c r="A19" s="32" t="s">
        <v>99</v>
      </c>
      <c r="B19" s="9">
        <v>130178000</v>
      </c>
      <c r="C19" s="10">
        <v>32342006.5</v>
      </c>
      <c r="D19" s="11">
        <f t="shared" si="0"/>
        <v>0.24844448754781914</v>
      </c>
      <c r="E19" s="44"/>
      <c r="F19" s="44"/>
    </row>
    <row r="20" spans="1:6" s="43" customFormat="1" ht="15" customHeight="1" x14ac:dyDescent="0.35">
      <c r="A20" s="32" t="s">
        <v>100</v>
      </c>
      <c r="B20" s="9">
        <v>305619000</v>
      </c>
      <c r="C20" s="10">
        <v>55392594.249999985</v>
      </c>
      <c r="D20" s="11">
        <f t="shared" si="0"/>
        <v>0.18124722039532878</v>
      </c>
      <c r="E20" s="44"/>
      <c r="F20" s="44"/>
    </row>
    <row r="21" spans="1:6" s="43" customFormat="1" ht="15" customHeight="1" x14ac:dyDescent="0.35">
      <c r="A21" s="32" t="s">
        <v>101</v>
      </c>
      <c r="B21" s="9">
        <v>70740000</v>
      </c>
      <c r="C21" s="10">
        <v>13647072.709999999</v>
      </c>
      <c r="D21" s="11">
        <f t="shared" si="0"/>
        <v>0.19291875473565168</v>
      </c>
      <c r="E21" s="44"/>
      <c r="F21" s="44"/>
    </row>
    <row r="22" spans="1:6" s="43" customFormat="1" ht="15" customHeight="1" x14ac:dyDescent="0.35">
      <c r="A22" s="32" t="s">
        <v>102</v>
      </c>
      <c r="B22" s="9">
        <v>318043000</v>
      </c>
      <c r="C22" s="10">
        <v>79009341.169999972</v>
      </c>
      <c r="D22" s="11">
        <f t="shared" si="0"/>
        <v>0.24842345585345368</v>
      </c>
      <c r="E22" s="44"/>
      <c r="F22" s="44"/>
    </row>
    <row r="23" spans="1:6" s="43" customFormat="1" ht="15" customHeight="1" x14ac:dyDescent="0.35">
      <c r="A23" s="32" t="s">
        <v>103</v>
      </c>
      <c r="B23" s="9">
        <v>188161000</v>
      </c>
      <c r="C23" s="10">
        <v>68522310.030000001</v>
      </c>
      <c r="D23" s="11">
        <f t="shared" si="0"/>
        <v>0.36416850479110974</v>
      </c>
      <c r="E23" s="44"/>
      <c r="F23" s="44"/>
    </row>
    <row r="24" spans="1:6" s="43" customFormat="1" ht="15" customHeight="1" x14ac:dyDescent="0.35">
      <c r="A24" s="32" t="s">
        <v>104</v>
      </c>
      <c r="B24" s="9">
        <v>771105000</v>
      </c>
      <c r="C24" s="10">
        <v>225046319.22</v>
      </c>
      <c r="D24" s="11">
        <f t="shared" si="0"/>
        <v>0.29184912459392692</v>
      </c>
      <c r="E24" s="44"/>
      <c r="F24" s="44"/>
    </row>
    <row r="25" spans="1:6" s="43" customFormat="1" ht="15" customHeight="1" x14ac:dyDescent="0.35">
      <c r="A25" s="32" t="s">
        <v>105</v>
      </c>
      <c r="B25" s="9">
        <v>422003000</v>
      </c>
      <c r="C25" s="10">
        <v>115867352.09999999</v>
      </c>
      <c r="D25" s="11">
        <f t="shared" si="0"/>
        <v>0.27456523318554604</v>
      </c>
      <c r="E25" s="44"/>
      <c r="F25" s="44"/>
    </row>
    <row r="26" spans="1:6" s="43" customFormat="1" ht="15" customHeight="1" x14ac:dyDescent="0.35">
      <c r="A26" s="32" t="s">
        <v>106</v>
      </c>
      <c r="B26" s="9">
        <v>8695000</v>
      </c>
      <c r="C26" s="10">
        <v>1997296.6600000001</v>
      </c>
      <c r="D26" s="11">
        <f t="shared" si="0"/>
        <v>0.2297063438757907</v>
      </c>
      <c r="E26" s="44"/>
      <c r="F26" s="44"/>
    </row>
    <row r="27" spans="1:6" s="43" customFormat="1" ht="15" customHeight="1" x14ac:dyDescent="0.35">
      <c r="A27" s="32" t="s">
        <v>107</v>
      </c>
      <c r="B27" s="9">
        <v>3116000</v>
      </c>
      <c r="C27" s="10">
        <v>1266847.2300000002</v>
      </c>
      <c r="D27" s="11">
        <f t="shared" si="0"/>
        <v>0.406562012195122</v>
      </c>
      <c r="E27" s="44"/>
      <c r="F27" s="44"/>
    </row>
    <row r="28" spans="1:6" s="43" customFormat="1" ht="15" customHeight="1" x14ac:dyDescent="0.35">
      <c r="A28" s="32" t="s">
        <v>110</v>
      </c>
      <c r="B28" s="9">
        <v>647000</v>
      </c>
      <c r="C28" s="10">
        <v>430500</v>
      </c>
      <c r="D28" s="11">
        <f t="shared" si="0"/>
        <v>0.66537867078825352</v>
      </c>
      <c r="E28" s="44"/>
      <c r="F28" s="44"/>
    </row>
    <row r="29" spans="1:6" s="43" customFormat="1" ht="15" customHeight="1" x14ac:dyDescent="0.35">
      <c r="A29" s="32" t="s">
        <v>111</v>
      </c>
      <c r="B29" s="9">
        <v>711528000</v>
      </c>
      <c r="C29" s="10">
        <v>272032654.07000005</v>
      </c>
      <c r="D29" s="11">
        <f t="shared" si="0"/>
        <v>0.38232178364027847</v>
      </c>
      <c r="E29" s="44"/>
      <c r="F29" s="44"/>
    </row>
    <row r="30" spans="1:6" ht="15" customHeight="1" x14ac:dyDescent="0.4">
      <c r="A30" s="29" t="s">
        <v>5</v>
      </c>
      <c r="B30" s="19">
        <f>SUM(B9:B29)</f>
        <v>9106952000</v>
      </c>
      <c r="C30" s="19">
        <f>SUM(C9:C29)</f>
        <v>1689988257.3400002</v>
      </c>
      <c r="D30" s="130">
        <f>C30/B30</f>
        <v>0.18557122705159751</v>
      </c>
      <c r="E30" s="44"/>
      <c r="F30" s="44"/>
    </row>
    <row r="31" spans="1:6" ht="15" customHeight="1" x14ac:dyDescent="0.35">
      <c r="A31" s="26" t="s">
        <v>299</v>
      </c>
      <c r="B31" s="13"/>
      <c r="C31" s="13"/>
      <c r="D31" s="131"/>
      <c r="E31" s="132">
        <v>0</v>
      </c>
      <c r="F31" s="44">
        <v>0</v>
      </c>
    </row>
    <row r="32" spans="1:6" ht="15" customHeight="1" x14ac:dyDescent="0.35"/>
    <row r="33" spans="2:4" ht="15" customHeight="1" x14ac:dyDescent="0.35">
      <c r="B33" s="22"/>
      <c r="C33" s="22"/>
      <c r="D33" s="22"/>
    </row>
    <row r="34" spans="2:4" ht="15" customHeight="1" x14ac:dyDescent="0.35"/>
    <row r="35" spans="2:4" ht="15" customHeight="1" x14ac:dyDescent="0.35">
      <c r="B35" s="22"/>
    </row>
    <row r="36" spans="2:4" ht="15" customHeight="1" x14ac:dyDescent="0.35"/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Zeros="0" workbookViewId="0">
      <selection activeCell="A8" sqref="A8"/>
    </sheetView>
  </sheetViews>
  <sheetFormatPr baseColWidth="10" defaultRowHeight="12.75" x14ac:dyDescent="0.35"/>
  <cols>
    <col min="1" max="1" width="5.73046875" style="26" customWidth="1"/>
    <col min="2" max="2" width="48.73046875" customWidth="1"/>
    <col min="3" max="4" width="16.73046875" customWidth="1"/>
    <col min="5" max="5" width="8.265625" customWidth="1"/>
  </cols>
  <sheetData>
    <row r="1" spans="1:5" ht="39" customHeight="1" x14ac:dyDescent="0.35">
      <c r="A1" s="24"/>
      <c r="B1" s="1"/>
      <c r="C1" s="1"/>
      <c r="D1" s="2"/>
      <c r="E1" s="3" t="s">
        <v>25</v>
      </c>
    </row>
    <row r="3" spans="1:5" ht="26.25" x14ac:dyDescent="0.4">
      <c r="A3" s="25" t="s">
        <v>57</v>
      </c>
      <c r="B3" s="4"/>
      <c r="C3" s="4"/>
      <c r="D3" s="4"/>
      <c r="E3" s="4"/>
    </row>
    <row r="4" spans="1:5" ht="13.15" x14ac:dyDescent="0.4">
      <c r="A4" s="25" t="s">
        <v>11</v>
      </c>
      <c r="B4" s="4"/>
      <c r="C4" s="4"/>
      <c r="D4" s="4"/>
      <c r="E4" s="4"/>
    </row>
    <row r="5" spans="1:5" ht="13.15" x14ac:dyDescent="0.4">
      <c r="A5" s="25" t="s">
        <v>23</v>
      </c>
      <c r="B5" s="4"/>
      <c r="C5" s="4"/>
      <c r="D5" s="4"/>
      <c r="E5" s="4"/>
    </row>
    <row r="7" spans="1:5" x14ac:dyDescent="0.35">
      <c r="E7" s="5" t="s">
        <v>0</v>
      </c>
    </row>
    <row r="8" spans="1:5" s="8" customFormat="1" ht="36" customHeight="1" x14ac:dyDescent="0.35">
      <c r="A8" s="27" t="s">
        <v>7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3">
      <c r="A9" s="28" t="s">
        <v>26</v>
      </c>
      <c r="B9" s="15" t="s">
        <v>27</v>
      </c>
      <c r="C9" s="16">
        <v>0</v>
      </c>
      <c r="D9" s="16">
        <v>415.75</v>
      </c>
      <c r="E9" s="17"/>
    </row>
    <row r="10" spans="1:5" s="12" customFormat="1" ht="15" customHeight="1" x14ac:dyDescent="0.3">
      <c r="A10" s="28" t="s">
        <v>58</v>
      </c>
      <c r="B10" s="15" t="s">
        <v>59</v>
      </c>
      <c r="C10" s="16">
        <v>0</v>
      </c>
      <c r="D10" s="16">
        <v>242949.34</v>
      </c>
      <c r="E10" s="17"/>
    </row>
    <row r="11" spans="1:5" s="12" customFormat="1" ht="15" customHeight="1" x14ac:dyDescent="0.3">
      <c r="A11" s="28" t="s">
        <v>28</v>
      </c>
      <c r="B11" s="15" t="s">
        <v>29</v>
      </c>
      <c r="C11" s="16">
        <v>0</v>
      </c>
      <c r="D11" s="16">
        <v>301.29000000000002</v>
      </c>
      <c r="E11" s="17"/>
    </row>
    <row r="12" spans="1:5" s="12" customFormat="1" ht="15" customHeight="1" x14ac:dyDescent="0.3">
      <c r="A12" s="28" t="s">
        <v>30</v>
      </c>
      <c r="B12" s="15" t="s">
        <v>31</v>
      </c>
      <c r="C12" s="16">
        <v>286990</v>
      </c>
      <c r="D12" s="16">
        <v>0</v>
      </c>
      <c r="E12" s="17">
        <v>0</v>
      </c>
    </row>
    <row r="13" spans="1:5" s="12" customFormat="1" ht="15" customHeight="1" x14ac:dyDescent="0.3">
      <c r="A13" s="28" t="s">
        <v>33</v>
      </c>
      <c r="B13" s="15" t="s">
        <v>34</v>
      </c>
      <c r="C13" s="16">
        <v>608680</v>
      </c>
      <c r="D13" s="16">
        <v>101380.07</v>
      </c>
      <c r="E13" s="17">
        <v>0.16655725504370114</v>
      </c>
    </row>
    <row r="14" spans="1:5" s="12" customFormat="1" ht="15" customHeight="1" x14ac:dyDescent="0.3">
      <c r="A14" s="28" t="s">
        <v>35</v>
      </c>
      <c r="B14" s="15" t="s">
        <v>60</v>
      </c>
      <c r="C14" s="16">
        <v>86206700</v>
      </c>
      <c r="D14" s="16">
        <v>26450693</v>
      </c>
      <c r="E14" s="17">
        <v>0.30682873836952346</v>
      </c>
    </row>
    <row r="15" spans="1:5" s="12" customFormat="1" ht="15" customHeight="1" x14ac:dyDescent="0.3">
      <c r="A15" s="28" t="s">
        <v>62</v>
      </c>
      <c r="B15" s="15" t="s">
        <v>63</v>
      </c>
      <c r="C15" s="16">
        <v>0</v>
      </c>
      <c r="D15" s="16">
        <v>459523.97</v>
      </c>
      <c r="E15" s="17"/>
    </row>
    <row r="16" spans="1:5" s="12" customFormat="1" ht="15" customHeight="1" x14ac:dyDescent="0.3">
      <c r="A16" s="28" t="s">
        <v>64</v>
      </c>
      <c r="B16" s="15" t="s">
        <v>65</v>
      </c>
      <c r="C16" s="16">
        <v>0</v>
      </c>
      <c r="D16" s="16">
        <v>223.85</v>
      </c>
      <c r="E16" s="17"/>
    </row>
    <row r="17" spans="1:5" s="12" customFormat="1" ht="23.1" customHeight="1" x14ac:dyDescent="0.3">
      <c r="A17" s="28" t="s">
        <v>37</v>
      </c>
      <c r="B17" s="15" t="s">
        <v>66</v>
      </c>
      <c r="C17" s="16">
        <v>7720780</v>
      </c>
      <c r="D17" s="16">
        <v>1087428.73</v>
      </c>
      <c r="E17" s="17">
        <v>0.1408444133882846</v>
      </c>
    </row>
    <row r="18" spans="1:5" s="12" customFormat="1" ht="15" customHeight="1" x14ac:dyDescent="0.3">
      <c r="A18" s="28" t="s">
        <v>69</v>
      </c>
      <c r="B18" s="15" t="s">
        <v>70</v>
      </c>
      <c r="C18" s="16">
        <v>0</v>
      </c>
      <c r="D18" s="16">
        <v>354.09</v>
      </c>
      <c r="E18" s="17"/>
    </row>
    <row r="19" spans="1:5" ht="15" customHeight="1" x14ac:dyDescent="0.4">
      <c r="A19" s="29" t="s">
        <v>22</v>
      </c>
      <c r="B19" s="18"/>
      <c r="C19" s="19">
        <f>SUM(C9:C18)</f>
        <v>94823150</v>
      </c>
      <c r="D19" s="19">
        <f>SUM(D9:D18)</f>
        <v>28343270.09</v>
      </c>
      <c r="E19" s="20">
        <f>IF(C19&gt;0,D19/C19,0)</f>
        <v>0.29890664980018067</v>
      </c>
    </row>
    <row r="20" spans="1:5" x14ac:dyDescent="0.35">
      <c r="A20" s="30" t="s">
        <v>6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Zeros="0" zoomScaleNormal="100" workbookViewId="0">
      <selection activeCell="A8" sqref="A8"/>
    </sheetView>
  </sheetViews>
  <sheetFormatPr baseColWidth="10" defaultRowHeight="12.75" x14ac:dyDescent="0.35"/>
  <cols>
    <col min="1" max="1" width="53.73046875" style="26" customWidth="1"/>
    <col min="2" max="3" width="16.73046875" customWidth="1"/>
    <col min="4" max="4" width="8.265625" customWidth="1"/>
    <col min="6" max="6" width="11.73046875" bestFit="1" customWidth="1"/>
  </cols>
  <sheetData>
    <row r="1" spans="1:6" ht="39" customHeight="1" x14ac:dyDescent="0.35">
      <c r="A1" s="24"/>
      <c r="B1" s="1"/>
      <c r="C1" s="36"/>
      <c r="D1" s="3" t="s">
        <v>25</v>
      </c>
    </row>
    <row r="3" spans="1:6" ht="26.25" x14ac:dyDescent="0.4">
      <c r="A3" s="25" t="s">
        <v>379</v>
      </c>
      <c r="B3" s="4"/>
      <c r="C3" s="4"/>
      <c r="D3" s="4"/>
    </row>
    <row r="4" spans="1:6" ht="13.15" x14ac:dyDescent="0.4">
      <c r="A4" s="25" t="s">
        <v>88</v>
      </c>
      <c r="B4" s="4"/>
      <c r="C4" s="4"/>
      <c r="D4" s="4"/>
    </row>
    <row r="5" spans="1:6" ht="13.15" x14ac:dyDescent="0.4">
      <c r="A5" s="25" t="s">
        <v>300</v>
      </c>
      <c r="B5" s="4"/>
      <c r="C5" s="4"/>
      <c r="D5" s="4"/>
    </row>
    <row r="7" spans="1:6" x14ac:dyDescent="0.35">
      <c r="D7" s="5" t="s">
        <v>0</v>
      </c>
    </row>
    <row r="8" spans="1:6" s="8" customFormat="1" ht="36" customHeight="1" x14ac:dyDescent="0.35">
      <c r="A8" s="27" t="s">
        <v>301</v>
      </c>
      <c r="B8" s="6" t="s">
        <v>297</v>
      </c>
      <c r="C8" s="6" t="s">
        <v>298</v>
      </c>
      <c r="D8" s="7" t="s">
        <v>4</v>
      </c>
    </row>
    <row r="9" spans="1:6" s="43" customFormat="1" ht="15" customHeight="1" x14ac:dyDescent="0.3">
      <c r="A9" s="123" t="s">
        <v>380</v>
      </c>
      <c r="B9" s="124">
        <v>0</v>
      </c>
      <c r="C9" s="124">
        <v>179150</v>
      </c>
      <c r="D9" s="125"/>
      <c r="F9" s="89"/>
    </row>
    <row r="10" spans="1:6" s="43" customFormat="1" ht="35.1" customHeight="1" x14ac:dyDescent="0.3">
      <c r="A10" s="123" t="s">
        <v>381</v>
      </c>
      <c r="B10" s="124">
        <v>6125000</v>
      </c>
      <c r="C10" s="124">
        <v>0</v>
      </c>
      <c r="D10" s="125">
        <v>0</v>
      </c>
      <c r="F10" s="89"/>
    </row>
    <row r="11" spans="1:6" s="43" customFormat="1" ht="15" customHeight="1" x14ac:dyDescent="0.3">
      <c r="A11" s="123" t="s">
        <v>382</v>
      </c>
      <c r="B11" s="124">
        <v>722000</v>
      </c>
      <c r="C11" s="124">
        <v>0</v>
      </c>
      <c r="D11" s="125">
        <v>0</v>
      </c>
      <c r="F11" s="89"/>
    </row>
    <row r="12" spans="1:6" s="43" customFormat="1" ht="15" customHeight="1" x14ac:dyDescent="0.3">
      <c r="A12" s="123" t="s">
        <v>383</v>
      </c>
      <c r="B12" s="124">
        <v>24976000</v>
      </c>
      <c r="C12" s="124">
        <v>5868144.5499999998</v>
      </c>
      <c r="D12" s="125">
        <v>0.23495133528187059</v>
      </c>
      <c r="F12" s="89"/>
    </row>
    <row r="13" spans="1:6" s="43" customFormat="1" ht="24.95" customHeight="1" x14ac:dyDescent="0.3">
      <c r="A13" s="123" t="s">
        <v>384</v>
      </c>
      <c r="B13" s="124">
        <v>61587000</v>
      </c>
      <c r="C13" s="124">
        <v>6988256.290000001</v>
      </c>
      <c r="D13" s="125">
        <v>0.11346966551382598</v>
      </c>
      <c r="F13" s="89"/>
    </row>
    <row r="14" spans="1:6" s="43" customFormat="1" ht="24.95" customHeight="1" x14ac:dyDescent="0.3">
      <c r="A14" s="123" t="s">
        <v>385</v>
      </c>
      <c r="B14" s="124">
        <v>294045000</v>
      </c>
      <c r="C14" s="124">
        <v>63917519.490000002</v>
      </c>
      <c r="D14" s="125">
        <v>0.21737325746059277</v>
      </c>
      <c r="F14" s="89"/>
    </row>
    <row r="15" spans="1:6" s="43" customFormat="1" ht="24.95" customHeight="1" x14ac:dyDescent="0.3">
      <c r="A15" s="123" t="s">
        <v>386</v>
      </c>
      <c r="B15" s="124">
        <v>100000</v>
      </c>
      <c r="C15" s="124">
        <v>112000</v>
      </c>
      <c r="D15" s="125">
        <v>1.1200000000000001</v>
      </c>
      <c r="F15" s="89"/>
    </row>
    <row r="16" spans="1:6" s="43" customFormat="1" ht="15" customHeight="1" x14ac:dyDescent="0.3">
      <c r="A16" s="123" t="s">
        <v>387</v>
      </c>
      <c r="B16" s="124">
        <v>69244000</v>
      </c>
      <c r="C16" s="124">
        <v>8121734.2699999996</v>
      </c>
      <c r="D16" s="125">
        <v>0.11729152374212927</v>
      </c>
      <c r="F16" s="89"/>
    </row>
    <row r="17" spans="1:6" s="43" customFormat="1" ht="15" customHeight="1" x14ac:dyDescent="0.3">
      <c r="A17" s="123" t="s">
        <v>388</v>
      </c>
      <c r="B17" s="124">
        <v>25319000</v>
      </c>
      <c r="C17" s="124">
        <v>4415844.3599999985</v>
      </c>
      <c r="D17" s="125">
        <v>0.17440832418341951</v>
      </c>
      <c r="F17" s="89"/>
    </row>
    <row r="18" spans="1:6" s="43" customFormat="1" ht="24.95" customHeight="1" x14ac:dyDescent="0.3">
      <c r="A18" s="123" t="s">
        <v>389</v>
      </c>
      <c r="B18" s="124">
        <v>3270000</v>
      </c>
      <c r="C18" s="124">
        <v>155380</v>
      </c>
      <c r="D18" s="125">
        <v>4.7516819571865446E-2</v>
      </c>
      <c r="F18" s="89"/>
    </row>
    <row r="19" spans="1:6" s="43" customFormat="1" ht="24.95" customHeight="1" x14ac:dyDescent="0.3">
      <c r="A19" s="123" t="s">
        <v>390</v>
      </c>
      <c r="B19" s="124">
        <v>8361000</v>
      </c>
      <c r="C19" s="124">
        <v>3657000</v>
      </c>
      <c r="D19" s="125">
        <v>0.43738787226408327</v>
      </c>
      <c r="F19" s="89"/>
    </row>
    <row r="20" spans="1:6" s="43" customFormat="1" ht="24.95" customHeight="1" x14ac:dyDescent="0.3">
      <c r="A20" s="123" t="s">
        <v>391</v>
      </c>
      <c r="B20" s="124">
        <v>0</v>
      </c>
      <c r="C20" s="124">
        <v>1020</v>
      </c>
      <c r="D20" s="125"/>
      <c r="F20" s="89"/>
    </row>
    <row r="21" spans="1:6" ht="15" customHeight="1" x14ac:dyDescent="0.4">
      <c r="A21" s="29" t="s">
        <v>5</v>
      </c>
      <c r="B21" s="19">
        <v>493749000</v>
      </c>
      <c r="C21" s="19">
        <v>93416048.959999993</v>
      </c>
      <c r="D21" s="20">
        <v>0.18919744436950761</v>
      </c>
      <c r="F21" s="89"/>
    </row>
    <row r="22" spans="1:6" x14ac:dyDescent="0.35">
      <c r="A22" s="30" t="s">
        <v>299</v>
      </c>
      <c r="F22" s="89">
        <f t="shared" ref="F22" si="0">C22-E22</f>
        <v>0</v>
      </c>
    </row>
    <row r="23" spans="1:6" x14ac:dyDescent="0.35">
      <c r="C23" s="22"/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showZeros="0" zoomScaleNormal="100" workbookViewId="0">
      <selection activeCell="A8" sqref="A8"/>
    </sheetView>
  </sheetViews>
  <sheetFormatPr baseColWidth="10" defaultRowHeight="12.75" x14ac:dyDescent="0.35"/>
  <cols>
    <col min="1" max="1" width="53.73046875" style="26" customWidth="1"/>
    <col min="2" max="3" width="16.73046875" customWidth="1"/>
    <col min="4" max="4" width="8.265625" customWidth="1"/>
  </cols>
  <sheetData>
    <row r="1" spans="1:4" ht="39" customHeight="1" x14ac:dyDescent="0.35">
      <c r="A1" s="24"/>
      <c r="B1" s="1"/>
      <c r="C1" s="36"/>
      <c r="D1" s="3" t="s">
        <v>25</v>
      </c>
    </row>
    <row r="3" spans="1:4" ht="26.25" x14ac:dyDescent="0.4">
      <c r="A3" s="25" t="s">
        <v>379</v>
      </c>
      <c r="B3" s="4"/>
      <c r="C3" s="4"/>
      <c r="D3" s="4"/>
    </row>
    <row r="4" spans="1:4" ht="13.15" x14ac:dyDescent="0.4">
      <c r="A4" s="25" t="s">
        <v>8</v>
      </c>
      <c r="B4" s="4"/>
      <c r="C4" s="4"/>
      <c r="D4" s="4"/>
    </row>
    <row r="5" spans="1:4" ht="13.15" x14ac:dyDescent="0.4">
      <c r="A5" s="25" t="s">
        <v>300</v>
      </c>
      <c r="B5" s="4"/>
      <c r="C5" s="4"/>
      <c r="D5" s="4"/>
    </row>
    <row r="7" spans="1:4" x14ac:dyDescent="0.35">
      <c r="D7" s="5" t="s">
        <v>0</v>
      </c>
    </row>
    <row r="8" spans="1:4" s="8" customFormat="1" ht="36" customHeight="1" x14ac:dyDescent="0.35">
      <c r="A8" s="27" t="s">
        <v>301</v>
      </c>
      <c r="B8" s="6" t="s">
        <v>297</v>
      </c>
      <c r="C8" s="6" t="s">
        <v>298</v>
      </c>
      <c r="D8" s="7" t="s">
        <v>4</v>
      </c>
    </row>
    <row r="9" spans="1:4" s="43" customFormat="1" ht="15" customHeight="1" x14ac:dyDescent="0.3">
      <c r="A9" s="127" t="s">
        <v>392</v>
      </c>
      <c r="B9" s="16">
        <v>2198000</v>
      </c>
      <c r="C9" s="16">
        <v>1176850</v>
      </c>
      <c r="D9" s="125">
        <v>0.53541856232939034</v>
      </c>
    </row>
    <row r="10" spans="1:4" s="43" customFormat="1" ht="15" customHeight="1" x14ac:dyDescent="0.3">
      <c r="A10" s="127" t="s">
        <v>393</v>
      </c>
      <c r="B10" s="16">
        <v>28243000</v>
      </c>
      <c r="C10" s="16">
        <v>21363000</v>
      </c>
      <c r="D10" s="125">
        <v>0.75639981588358174</v>
      </c>
    </row>
    <row r="11" spans="1:4" s="43" customFormat="1" ht="15" customHeight="1" x14ac:dyDescent="0.3">
      <c r="A11" s="127" t="s">
        <v>394</v>
      </c>
      <c r="B11" s="16">
        <v>11000</v>
      </c>
      <c r="C11" s="16">
        <v>7090</v>
      </c>
      <c r="D11" s="125">
        <v>0.64454545454545453</v>
      </c>
    </row>
    <row r="12" spans="1:4" s="43" customFormat="1" ht="15" customHeight="1" x14ac:dyDescent="0.3">
      <c r="A12" s="127" t="s">
        <v>395</v>
      </c>
      <c r="B12" s="16">
        <v>26956000</v>
      </c>
      <c r="C12" s="16">
        <v>8725000</v>
      </c>
      <c r="D12" s="125">
        <v>0.32367561952811991</v>
      </c>
    </row>
    <row r="13" spans="1:4" s="43" customFormat="1" ht="15" customHeight="1" x14ac:dyDescent="0.3">
      <c r="A13" s="127" t="s">
        <v>382</v>
      </c>
      <c r="B13" s="16">
        <v>8044000</v>
      </c>
      <c r="C13" s="16">
        <v>6585000</v>
      </c>
      <c r="D13" s="125">
        <v>0.81862257583291898</v>
      </c>
    </row>
    <row r="14" spans="1:4" s="43" customFormat="1" ht="24.95" customHeight="1" x14ac:dyDescent="0.3">
      <c r="A14" s="127" t="s">
        <v>396</v>
      </c>
      <c r="B14" s="16">
        <v>3050000</v>
      </c>
      <c r="C14" s="16">
        <v>365060</v>
      </c>
      <c r="D14" s="125">
        <v>0.11969180327868853</v>
      </c>
    </row>
    <row r="15" spans="1:4" s="43" customFormat="1" ht="15" customHeight="1" x14ac:dyDescent="0.3">
      <c r="A15" s="127" t="s">
        <v>383</v>
      </c>
      <c r="B15" s="16">
        <v>118882000</v>
      </c>
      <c r="C15" s="16">
        <v>43797280.229999997</v>
      </c>
      <c r="D15" s="125">
        <v>0.3684096854864487</v>
      </c>
    </row>
    <row r="16" spans="1:4" s="43" customFormat="1" ht="24.95" customHeight="1" x14ac:dyDescent="0.3">
      <c r="A16" s="127" t="s">
        <v>384</v>
      </c>
      <c r="B16" s="16">
        <v>707401000</v>
      </c>
      <c r="C16" s="16">
        <v>58868528.159999996</v>
      </c>
      <c r="D16" s="125">
        <v>8.321804487129647E-2</v>
      </c>
    </row>
    <row r="17" spans="1:4" s="43" customFormat="1" ht="24.95" customHeight="1" x14ac:dyDescent="0.35">
      <c r="A17" s="127" t="s">
        <v>397</v>
      </c>
      <c r="B17" s="16">
        <v>492056000</v>
      </c>
      <c r="C17" s="16">
        <v>-2353344.080000001</v>
      </c>
      <c r="D17" s="125"/>
    </row>
    <row r="18" spans="1:4" s="43" customFormat="1" ht="15" customHeight="1" x14ac:dyDescent="0.3">
      <c r="A18" s="127" t="s">
        <v>398</v>
      </c>
      <c r="B18" s="16">
        <v>400000</v>
      </c>
      <c r="C18" s="16">
        <v>250680</v>
      </c>
      <c r="D18" s="125">
        <v>0.62670000000000003</v>
      </c>
    </row>
    <row r="19" spans="1:4" s="43" customFormat="1" ht="15" customHeight="1" x14ac:dyDescent="0.3">
      <c r="A19" s="127" t="s">
        <v>387</v>
      </c>
      <c r="B19" s="16">
        <v>197216000</v>
      </c>
      <c r="C19" s="16">
        <v>26484697.599999998</v>
      </c>
      <c r="D19" s="125">
        <v>0.13429284439396397</v>
      </c>
    </row>
    <row r="20" spans="1:4" s="43" customFormat="1" ht="15" customHeight="1" x14ac:dyDescent="0.3">
      <c r="A20" s="127" t="s">
        <v>388</v>
      </c>
      <c r="B20" s="16">
        <v>262069000</v>
      </c>
      <c r="C20" s="16">
        <v>39455541.07</v>
      </c>
      <c r="D20" s="125">
        <v>0.15055401848368177</v>
      </c>
    </row>
    <row r="21" spans="1:4" s="43" customFormat="1" ht="24.95" customHeight="1" x14ac:dyDescent="0.3">
      <c r="A21" s="127" t="s">
        <v>389</v>
      </c>
      <c r="B21" s="16">
        <v>2200000</v>
      </c>
      <c r="C21" s="16">
        <v>514550</v>
      </c>
      <c r="D21" s="125">
        <v>0.23388636363636364</v>
      </c>
    </row>
    <row r="22" spans="1:4" s="135" customFormat="1" ht="24.95" customHeight="1" x14ac:dyDescent="0.35">
      <c r="A22" s="133" t="s">
        <v>399</v>
      </c>
      <c r="B22" s="124">
        <v>16360000</v>
      </c>
      <c r="C22" s="124">
        <v>-10367000</v>
      </c>
      <c r="D22" s="134"/>
    </row>
    <row r="23" spans="1:4" s="43" customFormat="1" ht="24.95" customHeight="1" x14ac:dyDescent="0.3">
      <c r="A23" s="127" t="s">
        <v>390</v>
      </c>
      <c r="B23" s="16">
        <v>15820000</v>
      </c>
      <c r="C23" s="16">
        <v>6191000</v>
      </c>
      <c r="D23" s="125">
        <v>0.39134007585335018</v>
      </c>
    </row>
    <row r="24" spans="1:4" s="43" customFormat="1" ht="24.95" customHeight="1" x14ac:dyDescent="0.3">
      <c r="A24" s="127" t="s">
        <v>391</v>
      </c>
      <c r="B24" s="16">
        <v>273000</v>
      </c>
      <c r="C24" s="16">
        <v>294560</v>
      </c>
      <c r="D24" s="125">
        <v>1.078974358974359</v>
      </c>
    </row>
    <row r="25" spans="1:4" s="43" customFormat="1" ht="15" customHeight="1" x14ac:dyDescent="0.3">
      <c r="A25" s="127" t="s">
        <v>400</v>
      </c>
      <c r="B25" s="16">
        <v>5643000</v>
      </c>
      <c r="C25" s="16">
        <v>627000</v>
      </c>
      <c r="D25" s="125">
        <v>0.1111111111111111</v>
      </c>
    </row>
    <row r="26" spans="1:4" ht="15" customHeight="1" x14ac:dyDescent="0.4">
      <c r="A26" s="29" t="s">
        <v>22</v>
      </c>
      <c r="B26" s="19">
        <v>1886822000</v>
      </c>
      <c r="C26" s="19">
        <v>201985492.97999996</v>
      </c>
      <c r="D26" s="20">
        <v>0.10705063486645797</v>
      </c>
    </row>
    <row r="27" spans="1:4" x14ac:dyDescent="0.35">
      <c r="A27" s="30" t="s">
        <v>299</v>
      </c>
    </row>
    <row r="28" spans="1:4" ht="24.95" customHeight="1" x14ac:dyDescent="0.35">
      <c r="A28" s="147" t="s">
        <v>401</v>
      </c>
      <c r="B28" s="147"/>
      <c r="C28" s="147"/>
      <c r="D28" s="147"/>
    </row>
    <row r="29" spans="1:4" s="136" customFormat="1" ht="24.95" customHeight="1" x14ac:dyDescent="0.35">
      <c r="A29" s="147" t="s">
        <v>402</v>
      </c>
      <c r="B29" s="147"/>
      <c r="C29" s="147"/>
      <c r="D29" s="147"/>
    </row>
    <row r="31" spans="1:4" x14ac:dyDescent="0.35">
      <c r="B31" s="22"/>
      <c r="C31" s="22"/>
      <c r="D31" s="22"/>
    </row>
  </sheetData>
  <mergeCells count="2">
    <mergeCell ref="A28:D28"/>
    <mergeCell ref="A29:D29"/>
  </mergeCells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showZeros="0" workbookViewId="0">
      <selection activeCell="A8" sqref="A8"/>
    </sheetView>
  </sheetViews>
  <sheetFormatPr baseColWidth="10" defaultRowHeight="12.75" x14ac:dyDescent="0.35"/>
  <cols>
    <col min="1" max="1" width="53.73046875" style="26" customWidth="1"/>
    <col min="2" max="3" width="16.73046875" customWidth="1"/>
    <col min="4" max="4" width="8.265625" customWidth="1"/>
  </cols>
  <sheetData>
    <row r="1" spans="1:4" ht="39" customHeight="1" x14ac:dyDescent="0.35">
      <c r="A1" s="24"/>
      <c r="B1" s="1"/>
      <c r="C1" s="36"/>
      <c r="D1" s="3" t="s">
        <v>25</v>
      </c>
    </row>
    <row r="3" spans="1:4" ht="26.25" x14ac:dyDescent="0.4">
      <c r="A3" s="25" t="s">
        <v>379</v>
      </c>
      <c r="B3" s="4"/>
      <c r="C3" s="4"/>
      <c r="D3" s="4"/>
    </row>
    <row r="4" spans="1:4" ht="13.15" x14ac:dyDescent="0.4">
      <c r="A4" s="25" t="s">
        <v>9</v>
      </c>
      <c r="B4" s="4"/>
      <c r="C4" s="4"/>
      <c r="D4" s="4"/>
    </row>
    <row r="5" spans="1:4" ht="13.15" x14ac:dyDescent="0.4">
      <c r="A5" s="25" t="s">
        <v>300</v>
      </c>
      <c r="B5" s="4"/>
      <c r="C5" s="4"/>
      <c r="D5" s="4"/>
    </row>
    <row r="7" spans="1:4" x14ac:dyDescent="0.35">
      <c r="D7" s="5" t="s">
        <v>0</v>
      </c>
    </row>
    <row r="8" spans="1:4" s="8" customFormat="1" ht="36" customHeight="1" x14ac:dyDescent="0.35">
      <c r="A8" s="27" t="s">
        <v>301</v>
      </c>
      <c r="B8" s="6" t="s">
        <v>297</v>
      </c>
      <c r="C8" s="6" t="s">
        <v>298</v>
      </c>
      <c r="D8" s="7" t="s">
        <v>4</v>
      </c>
    </row>
    <row r="9" spans="1:4" s="43" customFormat="1" ht="15" customHeight="1" x14ac:dyDescent="0.3">
      <c r="A9" s="127" t="s">
        <v>380</v>
      </c>
      <c r="B9" s="16">
        <v>0</v>
      </c>
      <c r="C9" s="16">
        <v>940</v>
      </c>
      <c r="D9" s="125"/>
    </row>
    <row r="10" spans="1:4" s="43" customFormat="1" ht="15" customHeight="1" x14ac:dyDescent="0.3">
      <c r="A10" s="127" t="s">
        <v>403</v>
      </c>
      <c r="B10" s="16">
        <v>51856000</v>
      </c>
      <c r="C10" s="16">
        <v>4108000</v>
      </c>
      <c r="D10" s="125">
        <v>7.9219376735575442E-2</v>
      </c>
    </row>
    <row r="11" spans="1:4" s="43" customFormat="1" ht="15" customHeight="1" x14ac:dyDescent="0.3">
      <c r="A11" s="127" t="s">
        <v>382</v>
      </c>
      <c r="B11" s="16">
        <v>672000</v>
      </c>
      <c r="C11" s="16">
        <v>192000</v>
      </c>
      <c r="D11" s="125">
        <v>0.2857142857142857</v>
      </c>
    </row>
    <row r="12" spans="1:4" s="43" customFormat="1" ht="15" customHeight="1" x14ac:dyDescent="0.3">
      <c r="A12" s="127" t="s">
        <v>383</v>
      </c>
      <c r="B12" s="16">
        <v>23995000</v>
      </c>
      <c r="C12" s="16">
        <v>5770468.8300000019</v>
      </c>
      <c r="D12" s="125">
        <v>0.24048630256303405</v>
      </c>
    </row>
    <row r="13" spans="1:4" s="43" customFormat="1" ht="24.95" customHeight="1" x14ac:dyDescent="0.3">
      <c r="A13" s="127" t="s">
        <v>384</v>
      </c>
      <c r="B13" s="16">
        <v>146396000</v>
      </c>
      <c r="C13" s="16">
        <v>12636949.210000005</v>
      </c>
      <c r="D13" s="125">
        <v>8.6320317563321439E-2</v>
      </c>
    </row>
    <row r="14" spans="1:4" s="43" customFormat="1" ht="24.95" customHeight="1" x14ac:dyDescent="0.3">
      <c r="A14" s="127" t="s">
        <v>385</v>
      </c>
      <c r="B14" s="16">
        <v>62182000</v>
      </c>
      <c r="C14" s="16">
        <v>26217819.330000002</v>
      </c>
      <c r="D14" s="125">
        <v>0.42163036457495739</v>
      </c>
    </row>
    <row r="15" spans="1:4" s="43" customFormat="1" ht="15" customHeight="1" x14ac:dyDescent="0.3">
      <c r="A15" s="127" t="s">
        <v>404</v>
      </c>
      <c r="B15" s="16">
        <v>37000</v>
      </c>
      <c r="C15" s="16">
        <v>0</v>
      </c>
      <c r="D15" s="125">
        <v>0</v>
      </c>
    </row>
    <row r="16" spans="1:4" s="43" customFormat="1" ht="15" customHeight="1" x14ac:dyDescent="0.3">
      <c r="A16" s="127" t="s">
        <v>387</v>
      </c>
      <c r="B16" s="16">
        <v>113943000</v>
      </c>
      <c r="C16" s="16">
        <v>18490919.91</v>
      </c>
      <c r="D16" s="125">
        <v>0.16228219293857454</v>
      </c>
    </row>
    <row r="17" spans="1:4" s="43" customFormat="1" ht="15" customHeight="1" x14ac:dyDescent="0.3">
      <c r="A17" s="127" t="s">
        <v>388</v>
      </c>
      <c r="B17" s="16">
        <v>22512000</v>
      </c>
      <c r="C17" s="16">
        <v>3397514.61</v>
      </c>
      <c r="D17" s="125">
        <v>0.15092015858208954</v>
      </c>
    </row>
    <row r="18" spans="1:4" s="43" customFormat="1" ht="24.95" customHeight="1" x14ac:dyDescent="0.3">
      <c r="A18" s="127" t="s">
        <v>405</v>
      </c>
      <c r="B18" s="16">
        <v>0</v>
      </c>
      <c r="C18" s="16">
        <v>973.34</v>
      </c>
      <c r="D18" s="125"/>
    </row>
    <row r="19" spans="1:4" s="43" customFormat="1" ht="24.95" customHeight="1" x14ac:dyDescent="0.3">
      <c r="A19" s="127" t="s">
        <v>389</v>
      </c>
      <c r="B19" s="16">
        <v>7864000</v>
      </c>
      <c r="C19" s="16">
        <v>1283970</v>
      </c>
      <c r="D19" s="125">
        <v>0.16327187182095626</v>
      </c>
    </row>
    <row r="20" spans="1:4" s="135" customFormat="1" ht="24.95" customHeight="1" x14ac:dyDescent="0.35">
      <c r="A20" s="133" t="s">
        <v>406</v>
      </c>
      <c r="B20" s="124">
        <v>0</v>
      </c>
      <c r="C20" s="124">
        <v>-6000</v>
      </c>
      <c r="D20" s="134"/>
    </row>
    <row r="21" spans="1:4" s="43" customFormat="1" ht="24.95" customHeight="1" x14ac:dyDescent="0.3">
      <c r="A21" s="127" t="s">
        <v>390</v>
      </c>
      <c r="B21" s="16">
        <v>57819000</v>
      </c>
      <c r="C21" s="16">
        <v>8767000</v>
      </c>
      <c r="D21" s="125">
        <v>0.15162835746035042</v>
      </c>
    </row>
    <row r="22" spans="1:4" s="43" customFormat="1" ht="24.95" customHeight="1" x14ac:dyDescent="0.3">
      <c r="A22" s="127" t="s">
        <v>391</v>
      </c>
      <c r="B22" s="16">
        <v>1314000</v>
      </c>
      <c r="C22" s="16">
        <v>72760</v>
      </c>
      <c r="D22" s="125">
        <v>5.537290715372907E-2</v>
      </c>
    </row>
    <row r="23" spans="1:4" s="43" customFormat="1" ht="15" customHeight="1" x14ac:dyDescent="0.3">
      <c r="A23" s="127" t="s">
        <v>407</v>
      </c>
      <c r="B23" s="16">
        <v>4000</v>
      </c>
      <c r="C23" s="16">
        <v>1160</v>
      </c>
      <c r="D23" s="125">
        <v>0.28999999999999998</v>
      </c>
    </row>
    <row r="24" spans="1:4" ht="15" customHeight="1" x14ac:dyDescent="0.4">
      <c r="A24" s="29" t="s">
        <v>22</v>
      </c>
      <c r="B24" s="19">
        <v>488594000</v>
      </c>
      <c r="C24" s="19">
        <v>80934475.230000004</v>
      </c>
      <c r="D24" s="20">
        <v>0.16564770592762085</v>
      </c>
    </row>
    <row r="25" spans="1:4" x14ac:dyDescent="0.35">
      <c r="A25" s="30" t="s">
        <v>299</v>
      </c>
    </row>
    <row r="26" spans="1:4" s="136" customFormat="1" ht="24" customHeight="1" x14ac:dyDescent="0.35">
      <c r="A26" s="147" t="s">
        <v>408</v>
      </c>
      <c r="B26" s="147"/>
      <c r="C26" s="147"/>
      <c r="D26" s="147"/>
    </row>
  </sheetData>
  <mergeCells count="1">
    <mergeCell ref="A26:D26"/>
  </mergeCells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Zeros="0" workbookViewId="0">
      <selection activeCell="A8" sqref="A8"/>
    </sheetView>
  </sheetViews>
  <sheetFormatPr baseColWidth="10" defaultRowHeight="12.75" x14ac:dyDescent="0.35"/>
  <cols>
    <col min="1" max="1" width="53.73046875" style="26" customWidth="1"/>
    <col min="2" max="3" width="16.73046875" customWidth="1"/>
    <col min="4" max="4" width="8.265625" customWidth="1"/>
  </cols>
  <sheetData>
    <row r="1" spans="1:4" ht="39" customHeight="1" x14ac:dyDescent="0.35">
      <c r="A1" s="24"/>
      <c r="B1" s="1"/>
      <c r="C1" s="36"/>
      <c r="D1" s="3" t="s">
        <v>25</v>
      </c>
    </row>
    <row r="3" spans="1:4" ht="26.25" x14ac:dyDescent="0.4">
      <c r="A3" s="25" t="s">
        <v>379</v>
      </c>
      <c r="B3" s="4"/>
      <c r="C3" s="4"/>
      <c r="D3" s="4"/>
    </row>
    <row r="4" spans="1:4" ht="13.15" x14ac:dyDescent="0.4">
      <c r="A4" s="25" t="s">
        <v>112</v>
      </c>
      <c r="B4" s="4"/>
      <c r="C4" s="4"/>
      <c r="D4" s="4"/>
    </row>
    <row r="5" spans="1:4" ht="13.15" x14ac:dyDescent="0.4">
      <c r="A5" s="25" t="s">
        <v>300</v>
      </c>
      <c r="B5" s="4"/>
      <c r="C5" s="4"/>
      <c r="D5" s="4"/>
    </row>
    <row r="7" spans="1:4" x14ac:dyDescent="0.35">
      <c r="D7" s="5" t="s">
        <v>0</v>
      </c>
    </row>
    <row r="8" spans="1:4" s="8" customFormat="1" ht="36" customHeight="1" x14ac:dyDescent="0.35">
      <c r="A8" s="27" t="s">
        <v>301</v>
      </c>
      <c r="B8" s="6" t="s">
        <v>297</v>
      </c>
      <c r="C8" s="6" t="s">
        <v>298</v>
      </c>
      <c r="D8" s="7" t="s">
        <v>4</v>
      </c>
    </row>
    <row r="9" spans="1:4" s="43" customFormat="1" ht="15" customHeight="1" x14ac:dyDescent="0.3">
      <c r="A9" s="127" t="s">
        <v>392</v>
      </c>
      <c r="B9" s="16">
        <v>18392000</v>
      </c>
      <c r="C9" s="16">
        <v>258820</v>
      </c>
      <c r="D9" s="125">
        <v>1.4072422792518486E-2</v>
      </c>
    </row>
    <row r="10" spans="1:4" s="43" customFormat="1" ht="15" customHeight="1" x14ac:dyDescent="0.3">
      <c r="A10" s="127" t="s">
        <v>409</v>
      </c>
      <c r="B10" s="16">
        <v>1000</v>
      </c>
      <c r="C10" s="16">
        <v>0</v>
      </c>
      <c r="D10" s="125">
        <v>0</v>
      </c>
    </row>
    <row r="11" spans="1:4" s="43" customFormat="1" ht="15" customHeight="1" x14ac:dyDescent="0.3">
      <c r="A11" s="127" t="s">
        <v>410</v>
      </c>
      <c r="B11" s="16">
        <v>15300000</v>
      </c>
      <c r="C11" s="16">
        <v>3449120</v>
      </c>
      <c r="D11" s="125">
        <v>0.2254326797385621</v>
      </c>
    </row>
    <row r="12" spans="1:4" s="43" customFormat="1" ht="15" customHeight="1" x14ac:dyDescent="0.3">
      <c r="A12" s="127" t="s">
        <v>411</v>
      </c>
      <c r="B12" s="16">
        <v>500000</v>
      </c>
      <c r="C12" s="16">
        <v>0</v>
      </c>
      <c r="D12" s="125">
        <v>0</v>
      </c>
    </row>
    <row r="13" spans="1:4" s="43" customFormat="1" ht="15" customHeight="1" x14ac:dyDescent="0.3">
      <c r="A13" s="127" t="s">
        <v>382</v>
      </c>
      <c r="B13" s="16">
        <v>677000</v>
      </c>
      <c r="C13" s="16">
        <v>64000</v>
      </c>
      <c r="D13" s="125">
        <v>9.4534711964549489E-2</v>
      </c>
    </row>
    <row r="14" spans="1:4" s="43" customFormat="1" ht="24.95" customHeight="1" x14ac:dyDescent="0.3">
      <c r="A14" s="127" t="s">
        <v>412</v>
      </c>
      <c r="B14" s="16">
        <v>0</v>
      </c>
      <c r="C14" s="16">
        <v>1854.04</v>
      </c>
      <c r="D14" s="125"/>
    </row>
    <row r="15" spans="1:4" s="43" customFormat="1" ht="24.95" customHeight="1" x14ac:dyDescent="0.3">
      <c r="A15" s="127" t="s">
        <v>396</v>
      </c>
      <c r="B15" s="16">
        <v>3767000</v>
      </c>
      <c r="C15" s="16">
        <v>366260</v>
      </c>
      <c r="D15" s="125">
        <v>9.7228563843907614E-2</v>
      </c>
    </row>
    <row r="16" spans="1:4" s="43" customFormat="1" ht="15" customHeight="1" x14ac:dyDescent="0.3">
      <c r="A16" s="127" t="s">
        <v>383</v>
      </c>
      <c r="B16" s="16">
        <v>89524000</v>
      </c>
      <c r="C16" s="16">
        <v>27286289.750000004</v>
      </c>
      <c r="D16" s="125">
        <v>0.30479301360529026</v>
      </c>
    </row>
    <row r="17" spans="1:4" s="43" customFormat="1" ht="24.95" customHeight="1" x14ac:dyDescent="0.3">
      <c r="A17" s="127" t="s">
        <v>384</v>
      </c>
      <c r="B17" s="16">
        <v>200519000</v>
      </c>
      <c r="C17" s="16">
        <v>45309960.140000001</v>
      </c>
      <c r="D17" s="125">
        <v>0.22596342561054064</v>
      </c>
    </row>
    <row r="18" spans="1:4" s="43" customFormat="1" ht="24.95" customHeight="1" x14ac:dyDescent="0.3">
      <c r="A18" s="127" t="s">
        <v>385</v>
      </c>
      <c r="B18" s="16">
        <v>797560000</v>
      </c>
      <c r="C18" s="16">
        <v>44357190.289999999</v>
      </c>
      <c r="D18" s="125">
        <v>5.5616117019409196E-2</v>
      </c>
    </row>
    <row r="19" spans="1:4" s="43" customFormat="1" ht="24.95" customHeight="1" x14ac:dyDescent="0.3">
      <c r="A19" s="127" t="s">
        <v>413</v>
      </c>
      <c r="B19" s="16">
        <v>0</v>
      </c>
      <c r="C19" s="16">
        <v>17850</v>
      </c>
      <c r="D19" s="125"/>
    </row>
    <row r="20" spans="1:4" s="43" customFormat="1" ht="24.95" customHeight="1" x14ac:dyDescent="0.3">
      <c r="A20" s="127" t="s">
        <v>414</v>
      </c>
      <c r="B20" s="16">
        <v>560000</v>
      </c>
      <c r="C20" s="16">
        <v>52000</v>
      </c>
      <c r="D20" s="125">
        <v>9.285714285714286E-2</v>
      </c>
    </row>
    <row r="21" spans="1:4" s="43" customFormat="1" ht="15" customHeight="1" x14ac:dyDescent="0.3">
      <c r="A21" s="127" t="s">
        <v>415</v>
      </c>
      <c r="B21" s="16">
        <v>375000</v>
      </c>
      <c r="C21" s="16">
        <v>0</v>
      </c>
      <c r="D21" s="125">
        <v>0</v>
      </c>
    </row>
    <row r="22" spans="1:4" s="43" customFormat="1" ht="15" customHeight="1" x14ac:dyDescent="0.3">
      <c r="A22" s="127" t="s">
        <v>416</v>
      </c>
      <c r="B22" s="16">
        <v>30000</v>
      </c>
      <c r="C22" s="16">
        <v>1690</v>
      </c>
      <c r="D22" s="125">
        <v>5.6333333333333332E-2</v>
      </c>
    </row>
    <row r="23" spans="1:4" s="43" customFormat="1" ht="15" customHeight="1" x14ac:dyDescent="0.3">
      <c r="A23" s="127" t="s">
        <v>417</v>
      </c>
      <c r="B23" s="16">
        <v>34000</v>
      </c>
      <c r="C23" s="16">
        <v>0</v>
      </c>
      <c r="D23" s="125">
        <v>0</v>
      </c>
    </row>
    <row r="24" spans="1:4" s="43" customFormat="1" ht="15" customHeight="1" x14ac:dyDescent="0.3">
      <c r="A24" s="127" t="s">
        <v>418</v>
      </c>
      <c r="B24" s="16">
        <v>515000</v>
      </c>
      <c r="C24" s="16">
        <v>408820</v>
      </c>
      <c r="D24" s="125">
        <v>0.79382524271844657</v>
      </c>
    </row>
    <row r="25" spans="1:4" s="43" customFormat="1" ht="15" customHeight="1" x14ac:dyDescent="0.3">
      <c r="A25" s="127" t="s">
        <v>387</v>
      </c>
      <c r="B25" s="16">
        <v>168466000</v>
      </c>
      <c r="C25" s="16">
        <v>30064851.599999994</v>
      </c>
      <c r="D25" s="125">
        <v>0.17846242921420341</v>
      </c>
    </row>
    <row r="26" spans="1:4" s="43" customFormat="1" ht="15" customHeight="1" x14ac:dyDescent="0.3">
      <c r="A26" s="127" t="s">
        <v>388</v>
      </c>
      <c r="B26" s="16">
        <v>115029000</v>
      </c>
      <c r="C26" s="16">
        <v>23973431.850000001</v>
      </c>
      <c r="D26" s="125">
        <v>0.20841206869572021</v>
      </c>
    </row>
    <row r="27" spans="1:4" s="43" customFormat="1" ht="15" customHeight="1" x14ac:dyDescent="0.3">
      <c r="A27" s="127" t="s">
        <v>419</v>
      </c>
      <c r="B27" s="16">
        <v>0</v>
      </c>
      <c r="C27" s="16">
        <v>9441</v>
      </c>
      <c r="D27" s="125"/>
    </row>
    <row r="28" spans="1:4" s="43" customFormat="1" ht="15" customHeight="1" x14ac:dyDescent="0.3">
      <c r="A28" s="127" t="s">
        <v>420</v>
      </c>
      <c r="B28" s="16">
        <v>1000</v>
      </c>
      <c r="C28" s="16">
        <v>0</v>
      </c>
      <c r="D28" s="125">
        <v>0</v>
      </c>
    </row>
    <row r="29" spans="1:4" s="43" customFormat="1" ht="24.95" customHeight="1" x14ac:dyDescent="0.3">
      <c r="A29" s="127" t="s">
        <v>389</v>
      </c>
      <c r="B29" s="16">
        <v>24682000</v>
      </c>
      <c r="C29" s="16">
        <v>2922600</v>
      </c>
      <c r="D29" s="125">
        <v>0.11841017745725629</v>
      </c>
    </row>
    <row r="30" spans="1:4" s="43" customFormat="1" ht="24.95" customHeight="1" x14ac:dyDescent="0.3">
      <c r="A30" s="127" t="s">
        <v>421</v>
      </c>
      <c r="B30" s="16">
        <v>0</v>
      </c>
      <c r="C30" s="16">
        <v>4820</v>
      </c>
      <c r="D30" s="125"/>
    </row>
    <row r="31" spans="1:4" s="43" customFormat="1" ht="24.95" customHeight="1" x14ac:dyDescent="0.3">
      <c r="A31" s="127" t="s">
        <v>422</v>
      </c>
      <c r="B31" s="16">
        <v>67025000</v>
      </c>
      <c r="C31" s="16">
        <v>17392000</v>
      </c>
      <c r="D31" s="125">
        <v>0.25948526669153299</v>
      </c>
    </row>
    <row r="32" spans="1:4" s="43" customFormat="1" ht="24.95" customHeight="1" x14ac:dyDescent="0.3">
      <c r="A32" s="127" t="s">
        <v>390</v>
      </c>
      <c r="B32" s="16">
        <v>84661000</v>
      </c>
      <c r="C32" s="16">
        <v>18500000</v>
      </c>
      <c r="D32" s="125">
        <v>0.21851856226597843</v>
      </c>
    </row>
    <row r="33" spans="1:4" s="43" customFormat="1" ht="24.95" customHeight="1" x14ac:dyDescent="0.3">
      <c r="A33" s="127" t="s">
        <v>391</v>
      </c>
      <c r="B33" s="16">
        <v>2547000</v>
      </c>
      <c r="C33" s="16">
        <v>28930</v>
      </c>
      <c r="D33" s="125">
        <v>1.1358460934432666E-2</v>
      </c>
    </row>
    <row r="34" spans="1:4" s="43" customFormat="1" ht="24.95" customHeight="1" x14ac:dyDescent="0.3">
      <c r="A34" s="127" t="s">
        <v>423</v>
      </c>
      <c r="B34" s="16">
        <v>11562000</v>
      </c>
      <c r="C34" s="16">
        <v>1750</v>
      </c>
      <c r="D34" s="125">
        <v>1.5135789655768898E-4</v>
      </c>
    </row>
    <row r="35" spans="1:4" ht="15" customHeight="1" x14ac:dyDescent="0.4">
      <c r="A35" s="29" t="s">
        <v>22</v>
      </c>
      <c r="B35" s="19">
        <v>1601727000</v>
      </c>
      <c r="C35" s="19">
        <v>214471678.66999999</v>
      </c>
      <c r="D35" s="20">
        <v>0.13390027056420978</v>
      </c>
    </row>
    <row r="36" spans="1:4" x14ac:dyDescent="0.35">
      <c r="A36" s="30" t="s">
        <v>299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showZeros="0" workbookViewId="0">
      <selection activeCell="A8" sqref="A8"/>
    </sheetView>
  </sheetViews>
  <sheetFormatPr baseColWidth="10" defaultRowHeight="12.75" x14ac:dyDescent="0.35"/>
  <cols>
    <col min="1" max="1" width="53.73046875" style="26" customWidth="1"/>
    <col min="2" max="3" width="16.73046875" customWidth="1"/>
    <col min="4" max="4" width="8.265625" customWidth="1"/>
  </cols>
  <sheetData>
    <row r="1" spans="1:4" ht="39" customHeight="1" x14ac:dyDescent="0.35">
      <c r="A1" s="24"/>
      <c r="B1" s="1"/>
      <c r="C1" s="36"/>
      <c r="D1" s="3" t="s">
        <v>25</v>
      </c>
    </row>
    <row r="3" spans="1:4" ht="26.25" x14ac:dyDescent="0.4">
      <c r="A3" s="25" t="s">
        <v>379</v>
      </c>
      <c r="B3" s="4"/>
      <c r="C3" s="4"/>
      <c r="D3" s="4"/>
    </row>
    <row r="4" spans="1:4" ht="13.15" x14ac:dyDescent="0.4">
      <c r="A4" s="25" t="s">
        <v>10</v>
      </c>
      <c r="B4" s="4"/>
      <c r="C4" s="4"/>
      <c r="D4" s="4"/>
    </row>
    <row r="5" spans="1:4" ht="13.15" x14ac:dyDescent="0.4">
      <c r="A5" s="25" t="s">
        <v>300</v>
      </c>
      <c r="B5" s="4"/>
      <c r="C5" s="4"/>
      <c r="D5" s="4"/>
    </row>
    <row r="7" spans="1:4" x14ac:dyDescent="0.35">
      <c r="D7" s="5" t="s">
        <v>0</v>
      </c>
    </row>
    <row r="8" spans="1:4" s="8" customFormat="1" ht="36" customHeight="1" x14ac:dyDescent="0.35">
      <c r="A8" s="27" t="s">
        <v>301</v>
      </c>
      <c r="B8" s="6" t="s">
        <v>297</v>
      </c>
      <c r="C8" s="6" t="s">
        <v>298</v>
      </c>
      <c r="D8" s="7" t="s">
        <v>4</v>
      </c>
    </row>
    <row r="9" spans="1:4" s="43" customFormat="1" ht="15" customHeight="1" x14ac:dyDescent="0.3">
      <c r="A9" s="127" t="s">
        <v>382</v>
      </c>
      <c r="B9" s="16">
        <v>622000</v>
      </c>
      <c r="C9" s="16">
        <v>0</v>
      </c>
      <c r="D9" s="125">
        <v>0</v>
      </c>
    </row>
    <row r="10" spans="1:4" s="43" customFormat="1" ht="15" customHeight="1" x14ac:dyDescent="0.3">
      <c r="A10" s="127" t="s">
        <v>383</v>
      </c>
      <c r="B10" s="16">
        <v>14264000</v>
      </c>
      <c r="C10" s="16">
        <v>11505763.189999999</v>
      </c>
      <c r="D10" s="125">
        <v>0.80662950014021306</v>
      </c>
    </row>
    <row r="11" spans="1:4" s="43" customFormat="1" ht="24.95" customHeight="1" x14ac:dyDescent="0.3">
      <c r="A11" s="127" t="s">
        <v>384</v>
      </c>
      <c r="B11" s="16">
        <v>79883000</v>
      </c>
      <c r="C11" s="16">
        <v>8143698.4400000013</v>
      </c>
      <c r="D11" s="125">
        <v>0.10194532553860022</v>
      </c>
    </row>
    <row r="12" spans="1:4" s="43" customFormat="1" ht="24.95" customHeight="1" x14ac:dyDescent="0.3">
      <c r="A12" s="127" t="s">
        <v>385</v>
      </c>
      <c r="B12" s="16">
        <v>63083000</v>
      </c>
      <c r="C12" s="16">
        <v>12651073.609999999</v>
      </c>
      <c r="D12" s="125">
        <v>0.20054648019276192</v>
      </c>
    </row>
    <row r="13" spans="1:4" s="43" customFormat="1" ht="24.95" customHeight="1" x14ac:dyDescent="0.3">
      <c r="A13" s="127" t="s">
        <v>413</v>
      </c>
      <c r="B13" s="16">
        <v>0</v>
      </c>
      <c r="C13" s="16">
        <v>20860</v>
      </c>
      <c r="D13" s="125"/>
    </row>
    <row r="14" spans="1:4" s="43" customFormat="1" ht="15" customHeight="1" x14ac:dyDescent="0.3">
      <c r="A14" s="127" t="s">
        <v>424</v>
      </c>
      <c r="B14" s="16">
        <v>1080000</v>
      </c>
      <c r="C14" s="16">
        <v>144000</v>
      </c>
      <c r="D14" s="125">
        <v>0.13333333333333333</v>
      </c>
    </row>
    <row r="15" spans="1:4" s="43" customFormat="1" ht="24.95" customHeight="1" x14ac:dyDescent="0.3">
      <c r="A15" s="127" t="s">
        <v>425</v>
      </c>
      <c r="B15" s="16">
        <v>30000</v>
      </c>
      <c r="C15" s="16">
        <v>22630</v>
      </c>
      <c r="D15" s="125">
        <v>0.7543333333333333</v>
      </c>
    </row>
    <row r="16" spans="1:4" s="43" customFormat="1" ht="15" customHeight="1" x14ac:dyDescent="0.3">
      <c r="A16" s="127" t="s">
        <v>387</v>
      </c>
      <c r="B16" s="16">
        <v>25386000</v>
      </c>
      <c r="C16" s="16">
        <v>4597489.6400000006</v>
      </c>
      <c r="D16" s="125">
        <v>0.18110334987788548</v>
      </c>
    </row>
    <row r="17" spans="1:4" s="43" customFormat="1" ht="15" customHeight="1" x14ac:dyDescent="0.3">
      <c r="A17" s="127" t="s">
        <v>388</v>
      </c>
      <c r="B17" s="16">
        <v>21597000</v>
      </c>
      <c r="C17" s="16">
        <v>2763939.6099999994</v>
      </c>
      <c r="D17" s="125">
        <v>0.12797794184377456</v>
      </c>
    </row>
    <row r="18" spans="1:4" s="43" customFormat="1" ht="24.95" customHeight="1" x14ac:dyDescent="0.3">
      <c r="A18" s="127" t="s">
        <v>389</v>
      </c>
      <c r="B18" s="16">
        <v>200000</v>
      </c>
      <c r="C18" s="16">
        <v>0</v>
      </c>
      <c r="D18" s="125">
        <v>0</v>
      </c>
    </row>
    <row r="19" spans="1:4" s="43" customFormat="1" ht="24.95" customHeight="1" x14ac:dyDescent="0.3">
      <c r="A19" s="127" t="s">
        <v>422</v>
      </c>
      <c r="B19" s="16">
        <v>0</v>
      </c>
      <c r="C19" s="16">
        <v>1000</v>
      </c>
      <c r="D19" s="125"/>
    </row>
    <row r="20" spans="1:4" s="43" customFormat="1" ht="24.95" customHeight="1" x14ac:dyDescent="0.3">
      <c r="A20" s="127" t="s">
        <v>390</v>
      </c>
      <c r="B20" s="16">
        <v>30481000</v>
      </c>
      <c r="C20" s="16">
        <v>4315000</v>
      </c>
      <c r="D20" s="125">
        <v>0.14156359699484924</v>
      </c>
    </row>
    <row r="21" spans="1:4" ht="15" customHeight="1" x14ac:dyDescent="0.4">
      <c r="A21" s="29" t="s">
        <v>22</v>
      </c>
      <c r="B21" s="19">
        <v>236626000</v>
      </c>
      <c r="C21" s="19">
        <v>44165454.490000002</v>
      </c>
      <c r="D21" s="20">
        <v>0.18664666811762021</v>
      </c>
    </row>
    <row r="22" spans="1:4" x14ac:dyDescent="0.35">
      <c r="A22" s="30" t="s">
        <v>299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showZeros="0" workbookViewId="0">
      <selection activeCell="A8" sqref="A8"/>
    </sheetView>
  </sheetViews>
  <sheetFormatPr baseColWidth="10" defaultRowHeight="12.75" x14ac:dyDescent="0.35"/>
  <cols>
    <col min="1" max="1" width="53.73046875" style="26" customWidth="1"/>
    <col min="2" max="3" width="16.73046875" customWidth="1"/>
    <col min="4" max="4" width="8.265625" customWidth="1"/>
  </cols>
  <sheetData>
    <row r="1" spans="1:4" ht="39" customHeight="1" x14ac:dyDescent="0.35">
      <c r="A1" s="24"/>
      <c r="B1" s="1"/>
      <c r="C1" s="36"/>
      <c r="D1" s="3" t="s">
        <v>25</v>
      </c>
    </row>
    <row r="3" spans="1:4" ht="26.25" x14ac:dyDescent="0.4">
      <c r="A3" s="25" t="s">
        <v>379</v>
      </c>
      <c r="B3" s="4"/>
      <c r="C3" s="4"/>
      <c r="D3" s="4"/>
    </row>
    <row r="4" spans="1:4" ht="13.15" x14ac:dyDescent="0.4">
      <c r="A4" s="25" t="s">
        <v>11</v>
      </c>
      <c r="B4" s="4"/>
      <c r="C4" s="4"/>
      <c r="D4" s="4"/>
    </row>
    <row r="5" spans="1:4" ht="13.15" x14ac:dyDescent="0.4">
      <c r="A5" s="25" t="s">
        <v>300</v>
      </c>
      <c r="B5" s="4"/>
      <c r="C5" s="4"/>
      <c r="D5" s="4"/>
    </row>
    <row r="7" spans="1:4" x14ac:dyDescent="0.35">
      <c r="D7" s="5" t="s">
        <v>0</v>
      </c>
    </row>
    <row r="8" spans="1:4" s="8" customFormat="1" ht="36" customHeight="1" x14ac:dyDescent="0.35">
      <c r="A8" s="27" t="s">
        <v>301</v>
      </c>
      <c r="B8" s="6" t="s">
        <v>297</v>
      </c>
      <c r="C8" s="6" t="s">
        <v>298</v>
      </c>
      <c r="D8" s="7" t="s">
        <v>4</v>
      </c>
    </row>
    <row r="9" spans="1:4" s="43" customFormat="1" ht="15" customHeight="1" x14ac:dyDescent="0.3">
      <c r="A9" s="127" t="s">
        <v>426</v>
      </c>
      <c r="B9" s="16">
        <v>802000</v>
      </c>
      <c r="C9" s="16">
        <v>38000</v>
      </c>
      <c r="D9" s="125">
        <v>4.738154613466334E-2</v>
      </c>
    </row>
    <row r="10" spans="1:4" s="43" customFormat="1" ht="15" customHeight="1" x14ac:dyDescent="0.3">
      <c r="A10" s="127" t="s">
        <v>382</v>
      </c>
      <c r="B10" s="16">
        <v>622000</v>
      </c>
      <c r="C10" s="16">
        <v>23000</v>
      </c>
      <c r="D10" s="125">
        <v>3.6977491961414789E-2</v>
      </c>
    </row>
    <row r="11" spans="1:4" s="43" customFormat="1" ht="15" customHeight="1" x14ac:dyDescent="0.3">
      <c r="A11" s="127" t="s">
        <v>383</v>
      </c>
      <c r="B11" s="16">
        <v>2197000</v>
      </c>
      <c r="C11" s="16">
        <v>684255.15000000014</v>
      </c>
      <c r="D11" s="125">
        <v>0.31144977241693222</v>
      </c>
    </row>
    <row r="12" spans="1:4" s="43" customFormat="1" ht="24.95" customHeight="1" x14ac:dyDescent="0.3">
      <c r="A12" s="127" t="s">
        <v>384</v>
      </c>
      <c r="B12" s="16">
        <v>60797000</v>
      </c>
      <c r="C12" s="16">
        <v>8013219.4799999995</v>
      </c>
      <c r="D12" s="125">
        <v>0.13180287645771996</v>
      </c>
    </row>
    <row r="13" spans="1:4" s="43" customFormat="1" ht="15" customHeight="1" x14ac:dyDescent="0.3">
      <c r="A13" s="127" t="s">
        <v>427</v>
      </c>
      <c r="B13" s="16">
        <v>704000</v>
      </c>
      <c r="C13" s="16">
        <v>808900</v>
      </c>
      <c r="D13" s="125">
        <v>1.1490056818181817</v>
      </c>
    </row>
    <row r="14" spans="1:4" s="43" customFormat="1" ht="15" customHeight="1" x14ac:dyDescent="0.3">
      <c r="A14" s="127" t="s">
        <v>387</v>
      </c>
      <c r="B14" s="16">
        <v>40085000</v>
      </c>
      <c r="C14" s="16">
        <v>4269125.4399999995</v>
      </c>
      <c r="D14" s="125">
        <v>0.10650181963327927</v>
      </c>
    </row>
    <row r="15" spans="1:4" s="43" customFormat="1" ht="15" customHeight="1" x14ac:dyDescent="0.3">
      <c r="A15" s="127" t="s">
        <v>388</v>
      </c>
      <c r="B15" s="16">
        <v>14757000</v>
      </c>
      <c r="C15" s="16">
        <v>1837172.9600000002</v>
      </c>
      <c r="D15" s="125">
        <v>0.12449501660229045</v>
      </c>
    </row>
    <row r="16" spans="1:4" s="43" customFormat="1" ht="24.95" customHeight="1" x14ac:dyDescent="0.3">
      <c r="A16" s="127" t="s">
        <v>389</v>
      </c>
      <c r="B16" s="16">
        <v>2075000</v>
      </c>
      <c r="C16" s="16">
        <v>137900</v>
      </c>
      <c r="D16" s="125">
        <v>6.6457831325301212E-2</v>
      </c>
    </row>
    <row r="17" spans="1:4" s="43" customFormat="1" ht="24.95" customHeight="1" x14ac:dyDescent="0.3">
      <c r="A17" s="127" t="s">
        <v>390</v>
      </c>
      <c r="B17" s="16">
        <v>19267000</v>
      </c>
      <c r="C17" s="16">
        <v>1536000</v>
      </c>
      <c r="D17" s="125">
        <v>7.9721804121035966E-2</v>
      </c>
    </row>
    <row r="18" spans="1:4" ht="15" customHeight="1" x14ac:dyDescent="0.4">
      <c r="A18" s="29" t="s">
        <v>22</v>
      </c>
      <c r="B18" s="19">
        <v>141306000</v>
      </c>
      <c r="C18" s="19">
        <v>17347573.030000001</v>
      </c>
      <c r="D18" s="20">
        <v>0.12276600448671678</v>
      </c>
    </row>
    <row r="19" spans="1:4" x14ac:dyDescent="0.35">
      <c r="A19" s="30" t="s">
        <v>299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showZeros="0" workbookViewId="0">
      <selection activeCell="A8" sqref="A8"/>
    </sheetView>
  </sheetViews>
  <sheetFormatPr baseColWidth="10" defaultRowHeight="12.75" x14ac:dyDescent="0.35"/>
  <cols>
    <col min="1" max="1" width="53.73046875" style="26" customWidth="1"/>
    <col min="2" max="3" width="16.73046875" customWidth="1"/>
    <col min="4" max="4" width="8.265625" customWidth="1"/>
  </cols>
  <sheetData>
    <row r="1" spans="1:4" ht="39" customHeight="1" x14ac:dyDescent="0.35">
      <c r="A1" s="24"/>
      <c r="B1" s="1"/>
      <c r="C1" s="36"/>
      <c r="D1" s="3" t="s">
        <v>25</v>
      </c>
    </row>
    <row r="3" spans="1:4" ht="26.25" x14ac:dyDescent="0.4">
      <c r="A3" s="25" t="s">
        <v>379</v>
      </c>
      <c r="B3" s="4"/>
      <c r="C3" s="4"/>
      <c r="D3" s="4"/>
    </row>
    <row r="4" spans="1:4" ht="13.15" x14ac:dyDescent="0.4">
      <c r="A4" s="25" t="s">
        <v>12</v>
      </c>
      <c r="B4" s="4"/>
      <c r="C4" s="4"/>
      <c r="D4" s="4"/>
    </row>
    <row r="5" spans="1:4" ht="13.15" x14ac:dyDescent="0.4">
      <c r="A5" s="25" t="s">
        <v>300</v>
      </c>
      <c r="B5" s="4"/>
      <c r="C5" s="4"/>
      <c r="D5" s="4"/>
    </row>
    <row r="7" spans="1:4" x14ac:dyDescent="0.35">
      <c r="D7" s="5" t="s">
        <v>0</v>
      </c>
    </row>
    <row r="8" spans="1:4" s="8" customFormat="1" ht="36" customHeight="1" x14ac:dyDescent="0.35">
      <c r="A8" s="27" t="s">
        <v>301</v>
      </c>
      <c r="B8" s="6" t="s">
        <v>297</v>
      </c>
      <c r="C8" s="6" t="s">
        <v>298</v>
      </c>
      <c r="D8" s="7" t="s">
        <v>4</v>
      </c>
    </row>
    <row r="9" spans="1:4" s="43" customFormat="1" ht="15" customHeight="1" x14ac:dyDescent="0.3">
      <c r="A9" s="127" t="s">
        <v>382</v>
      </c>
      <c r="B9" s="16">
        <v>622000</v>
      </c>
      <c r="C9" s="16">
        <v>16000</v>
      </c>
      <c r="D9" s="125">
        <v>2.5723472668810289E-2</v>
      </c>
    </row>
    <row r="10" spans="1:4" s="43" customFormat="1" ht="15" customHeight="1" x14ac:dyDescent="0.3">
      <c r="A10" s="127" t="s">
        <v>383</v>
      </c>
      <c r="B10" s="16">
        <v>622000</v>
      </c>
      <c r="C10" s="16">
        <v>49603.049999999996</v>
      </c>
      <c r="D10" s="125">
        <v>7.9747668810289385E-2</v>
      </c>
    </row>
    <row r="11" spans="1:4" s="43" customFormat="1" ht="24.95" customHeight="1" x14ac:dyDescent="0.3">
      <c r="A11" s="127" t="s">
        <v>384</v>
      </c>
      <c r="B11" s="16">
        <v>15217000</v>
      </c>
      <c r="C11" s="16">
        <v>1651828.97</v>
      </c>
      <c r="D11" s="125">
        <v>0.10855155221134258</v>
      </c>
    </row>
    <row r="12" spans="1:4" s="43" customFormat="1" ht="24.95" customHeight="1" x14ac:dyDescent="0.3">
      <c r="A12" s="127" t="s">
        <v>428</v>
      </c>
      <c r="B12" s="16">
        <v>2000</v>
      </c>
      <c r="C12" s="16">
        <v>54770</v>
      </c>
      <c r="D12" s="125">
        <v>27.385000000000002</v>
      </c>
    </row>
    <row r="13" spans="1:4" s="43" customFormat="1" ht="15" customHeight="1" x14ac:dyDescent="0.3">
      <c r="A13" s="127" t="s">
        <v>388</v>
      </c>
      <c r="B13" s="16">
        <v>737000</v>
      </c>
      <c r="C13" s="16">
        <v>108681.59</v>
      </c>
      <c r="D13" s="125">
        <v>0.14746484396200812</v>
      </c>
    </row>
    <row r="14" spans="1:4" s="43" customFormat="1" ht="24.95" customHeight="1" x14ac:dyDescent="0.3">
      <c r="A14" s="127" t="s">
        <v>389</v>
      </c>
      <c r="B14" s="16">
        <v>1440000</v>
      </c>
      <c r="C14" s="16">
        <v>565820</v>
      </c>
      <c r="D14" s="125">
        <v>0.39293055555555556</v>
      </c>
    </row>
    <row r="15" spans="1:4" s="43" customFormat="1" ht="24.95" customHeight="1" x14ac:dyDescent="0.3">
      <c r="A15" s="127" t="s">
        <v>390</v>
      </c>
      <c r="B15" s="16">
        <v>580000</v>
      </c>
      <c r="C15" s="16">
        <v>182000</v>
      </c>
      <c r="D15" s="125">
        <v>0.31379310344827588</v>
      </c>
    </row>
    <row r="16" spans="1:4" s="43" customFormat="1" ht="24.95" customHeight="1" x14ac:dyDescent="0.3">
      <c r="A16" s="127" t="s">
        <v>423</v>
      </c>
      <c r="B16" s="16">
        <v>1610000</v>
      </c>
      <c r="C16" s="16">
        <v>258800</v>
      </c>
      <c r="D16" s="125">
        <v>0.16074534161490683</v>
      </c>
    </row>
    <row r="17" spans="1:4" ht="15" customHeight="1" x14ac:dyDescent="0.4">
      <c r="A17" s="29" t="s">
        <v>22</v>
      </c>
      <c r="B17" s="19">
        <v>20830000</v>
      </c>
      <c r="C17" s="19">
        <v>2887503.6100000003</v>
      </c>
      <c r="D17" s="20">
        <v>0.13862235285645705</v>
      </c>
    </row>
    <row r="18" spans="1:4" x14ac:dyDescent="0.35">
      <c r="A18" s="30" t="s">
        <v>299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Zeros="0" workbookViewId="0">
      <selection activeCell="A8" sqref="A8"/>
    </sheetView>
  </sheetViews>
  <sheetFormatPr baseColWidth="10" defaultRowHeight="12.75" x14ac:dyDescent="0.35"/>
  <cols>
    <col min="1" max="1" width="53.73046875" style="26" customWidth="1"/>
    <col min="2" max="3" width="16.73046875" customWidth="1"/>
    <col min="4" max="4" width="8.265625" customWidth="1"/>
  </cols>
  <sheetData>
    <row r="1" spans="1:4" ht="39" customHeight="1" x14ac:dyDescent="0.35">
      <c r="A1" s="24"/>
      <c r="B1" s="1"/>
      <c r="C1" s="36"/>
      <c r="D1" s="3" t="s">
        <v>25</v>
      </c>
    </row>
    <row r="3" spans="1:4" ht="26.25" x14ac:dyDescent="0.4">
      <c r="A3" s="25" t="s">
        <v>379</v>
      </c>
      <c r="B3" s="4"/>
      <c r="C3" s="4"/>
      <c r="D3" s="4"/>
    </row>
    <row r="4" spans="1:4" ht="13.15" x14ac:dyDescent="0.4">
      <c r="A4" s="25" t="s">
        <v>13</v>
      </c>
      <c r="B4" s="4"/>
      <c r="C4" s="4"/>
      <c r="D4" s="4"/>
    </row>
    <row r="5" spans="1:4" ht="13.15" x14ac:dyDescent="0.4">
      <c r="A5" s="25" t="s">
        <v>300</v>
      </c>
      <c r="B5" s="4"/>
      <c r="C5" s="4"/>
      <c r="D5" s="4"/>
    </row>
    <row r="7" spans="1:4" x14ac:dyDescent="0.35">
      <c r="D7" s="5" t="s">
        <v>0</v>
      </c>
    </row>
    <row r="8" spans="1:4" s="8" customFormat="1" ht="36" customHeight="1" x14ac:dyDescent="0.35">
      <c r="A8" s="27" t="s">
        <v>301</v>
      </c>
      <c r="B8" s="6" t="s">
        <v>297</v>
      </c>
      <c r="C8" s="6" t="s">
        <v>298</v>
      </c>
      <c r="D8" s="7" t="s">
        <v>4</v>
      </c>
    </row>
    <row r="9" spans="1:4" s="43" customFormat="1" ht="15" customHeight="1" x14ac:dyDescent="0.3">
      <c r="A9" s="127" t="s">
        <v>392</v>
      </c>
      <c r="B9" s="16">
        <v>5177000</v>
      </c>
      <c r="C9" s="16">
        <v>129790</v>
      </c>
      <c r="D9" s="125">
        <v>2.5070504152984355E-2</v>
      </c>
    </row>
    <row r="10" spans="1:4" s="43" customFormat="1" ht="15" customHeight="1" x14ac:dyDescent="0.3">
      <c r="A10" s="127" t="s">
        <v>382</v>
      </c>
      <c r="B10" s="16">
        <v>622000</v>
      </c>
      <c r="C10" s="16">
        <v>28000</v>
      </c>
      <c r="D10" s="125">
        <v>4.5016077170418008E-2</v>
      </c>
    </row>
    <row r="11" spans="1:4" s="43" customFormat="1" ht="15" customHeight="1" x14ac:dyDescent="0.3">
      <c r="A11" s="127" t="s">
        <v>383</v>
      </c>
      <c r="B11" s="16">
        <v>200000</v>
      </c>
      <c r="C11" s="16">
        <v>10714.81</v>
      </c>
      <c r="D11" s="125">
        <v>5.3574049999999998E-2</v>
      </c>
    </row>
    <row r="12" spans="1:4" s="43" customFormat="1" ht="24.95" customHeight="1" x14ac:dyDescent="0.3">
      <c r="A12" s="127" t="s">
        <v>384</v>
      </c>
      <c r="B12" s="16">
        <v>12678000</v>
      </c>
      <c r="C12" s="16">
        <v>5559777.54</v>
      </c>
      <c r="D12" s="125">
        <v>0.4385374301940369</v>
      </c>
    </row>
    <row r="13" spans="1:4" s="43" customFormat="1" ht="24.95" customHeight="1" x14ac:dyDescent="0.3">
      <c r="A13" s="127" t="s">
        <v>385</v>
      </c>
      <c r="B13" s="16">
        <v>106454000</v>
      </c>
      <c r="C13" s="16">
        <v>14877431.440000001</v>
      </c>
      <c r="D13" s="125">
        <v>0.13975455539481843</v>
      </c>
    </row>
    <row r="14" spans="1:4" s="43" customFormat="1" ht="15" customHeight="1" x14ac:dyDescent="0.3">
      <c r="A14" s="127" t="s">
        <v>387</v>
      </c>
      <c r="B14" s="16">
        <v>64891000</v>
      </c>
      <c r="C14" s="16">
        <v>8561309.3900000025</v>
      </c>
      <c r="D14" s="125">
        <v>0.13193369481129899</v>
      </c>
    </row>
    <row r="15" spans="1:4" s="43" customFormat="1" ht="15" customHeight="1" x14ac:dyDescent="0.3">
      <c r="A15" s="127" t="s">
        <v>388</v>
      </c>
      <c r="B15" s="16">
        <v>4230000</v>
      </c>
      <c r="C15" s="16">
        <v>576646.63</v>
      </c>
      <c r="D15" s="125">
        <v>0.13632308037825058</v>
      </c>
    </row>
    <row r="16" spans="1:4" s="43" customFormat="1" ht="24.95" customHeight="1" x14ac:dyDescent="0.3">
      <c r="A16" s="127" t="s">
        <v>389</v>
      </c>
      <c r="B16" s="16">
        <v>1169000</v>
      </c>
      <c r="C16" s="16">
        <v>1250</v>
      </c>
      <c r="D16" s="125">
        <v>1.0692899914456801E-3</v>
      </c>
    </row>
    <row r="17" spans="1:4" s="43" customFormat="1" ht="24.95" customHeight="1" x14ac:dyDescent="0.3">
      <c r="A17" s="127" t="s">
        <v>390</v>
      </c>
      <c r="B17" s="16">
        <v>27865000</v>
      </c>
      <c r="C17" s="16">
        <v>2909000</v>
      </c>
      <c r="D17" s="125">
        <v>0.10439619594473354</v>
      </c>
    </row>
    <row r="18" spans="1:4" s="43" customFormat="1" ht="24.95" customHeight="1" x14ac:dyDescent="0.3">
      <c r="A18" s="127" t="s">
        <v>423</v>
      </c>
      <c r="B18" s="16">
        <v>1145000</v>
      </c>
      <c r="C18" s="16">
        <v>23920</v>
      </c>
      <c r="D18" s="125">
        <v>2.0890829694323144E-2</v>
      </c>
    </row>
    <row r="19" spans="1:4" ht="15" customHeight="1" x14ac:dyDescent="0.4">
      <c r="A19" s="29" t="s">
        <v>22</v>
      </c>
      <c r="B19" s="19">
        <v>224431000</v>
      </c>
      <c r="C19" s="19">
        <v>32677839.809999999</v>
      </c>
      <c r="D19" s="20">
        <v>0.14560305755443767</v>
      </c>
    </row>
    <row r="20" spans="1:4" x14ac:dyDescent="0.35">
      <c r="A20" s="30" t="s">
        <v>299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showZeros="0" workbookViewId="0">
      <selection activeCell="A8" sqref="A8"/>
    </sheetView>
  </sheetViews>
  <sheetFormatPr baseColWidth="10" defaultRowHeight="12.75" x14ac:dyDescent="0.35"/>
  <cols>
    <col min="1" max="1" width="53.73046875" style="26" customWidth="1"/>
    <col min="2" max="3" width="16.73046875" customWidth="1"/>
    <col min="4" max="4" width="8.265625" customWidth="1"/>
  </cols>
  <sheetData>
    <row r="1" spans="1:4" ht="39" customHeight="1" x14ac:dyDescent="0.35">
      <c r="A1" s="24"/>
      <c r="B1" s="1"/>
      <c r="C1" s="36"/>
      <c r="D1" s="3" t="s">
        <v>25</v>
      </c>
    </row>
    <row r="3" spans="1:4" ht="26.25" x14ac:dyDescent="0.4">
      <c r="A3" s="25" t="s">
        <v>379</v>
      </c>
      <c r="B3" s="4"/>
      <c r="C3" s="4"/>
      <c r="D3" s="4"/>
    </row>
    <row r="4" spans="1:4" ht="13.15" x14ac:dyDescent="0.4">
      <c r="A4" s="25" t="s">
        <v>53</v>
      </c>
      <c r="B4" s="4"/>
      <c r="C4" s="4"/>
      <c r="D4" s="4"/>
    </row>
    <row r="5" spans="1:4" ht="13.15" x14ac:dyDescent="0.4">
      <c r="A5" s="25" t="s">
        <v>300</v>
      </c>
      <c r="B5" s="4"/>
      <c r="C5" s="4"/>
      <c r="D5" s="4"/>
    </row>
    <row r="7" spans="1:4" x14ac:dyDescent="0.35">
      <c r="D7" s="5" t="s">
        <v>0</v>
      </c>
    </row>
    <row r="8" spans="1:4" s="8" customFormat="1" ht="36" customHeight="1" x14ac:dyDescent="0.35">
      <c r="A8" s="27" t="s">
        <v>301</v>
      </c>
      <c r="B8" s="6" t="s">
        <v>297</v>
      </c>
      <c r="C8" s="6" t="s">
        <v>298</v>
      </c>
      <c r="D8" s="7" t="s">
        <v>4</v>
      </c>
    </row>
    <row r="9" spans="1:4" s="43" customFormat="1" ht="15" customHeight="1" x14ac:dyDescent="0.3">
      <c r="A9" s="127" t="s">
        <v>392</v>
      </c>
      <c r="B9" s="16">
        <v>15930000</v>
      </c>
      <c r="C9" s="16">
        <v>1827480</v>
      </c>
      <c r="D9" s="125">
        <v>0.11471939736346516</v>
      </c>
    </row>
    <row r="10" spans="1:4" s="43" customFormat="1" ht="15" customHeight="1" x14ac:dyDescent="0.3">
      <c r="A10" s="127" t="s">
        <v>429</v>
      </c>
      <c r="B10" s="16">
        <v>3289000</v>
      </c>
      <c r="C10" s="16">
        <v>286480</v>
      </c>
      <c r="D10" s="125">
        <v>8.7102462754636664E-2</v>
      </c>
    </row>
    <row r="11" spans="1:4" s="43" customFormat="1" ht="15" customHeight="1" x14ac:dyDescent="0.3">
      <c r="A11" s="127" t="s">
        <v>382</v>
      </c>
      <c r="B11" s="16">
        <v>621000</v>
      </c>
      <c r="C11" s="16">
        <v>2000</v>
      </c>
      <c r="D11" s="125">
        <v>3.2206119162640902E-3</v>
      </c>
    </row>
    <row r="12" spans="1:4" s="43" customFormat="1" ht="24.95" customHeight="1" x14ac:dyDescent="0.3">
      <c r="A12" s="127" t="s">
        <v>396</v>
      </c>
      <c r="B12" s="16">
        <v>10150000</v>
      </c>
      <c r="C12" s="16">
        <v>2067400</v>
      </c>
      <c r="D12" s="125">
        <v>0.20368472906403942</v>
      </c>
    </row>
    <row r="13" spans="1:4" s="43" customFormat="1" ht="15" customHeight="1" x14ac:dyDescent="0.3">
      <c r="A13" s="127" t="s">
        <v>383</v>
      </c>
      <c r="B13" s="16">
        <v>42247000</v>
      </c>
      <c r="C13" s="16">
        <v>15234230.039999995</v>
      </c>
      <c r="D13" s="125">
        <v>0.36059909674059687</v>
      </c>
    </row>
    <row r="14" spans="1:4" s="43" customFormat="1" ht="24.95" customHeight="1" x14ac:dyDescent="0.3">
      <c r="A14" s="127" t="s">
        <v>384</v>
      </c>
      <c r="B14" s="16">
        <v>160919000</v>
      </c>
      <c r="C14" s="16">
        <v>17094339.130000003</v>
      </c>
      <c r="D14" s="125">
        <v>0.10622946407820084</v>
      </c>
    </row>
    <row r="15" spans="1:4" s="43" customFormat="1" ht="24.95" customHeight="1" x14ac:dyDescent="0.3">
      <c r="A15" s="127" t="s">
        <v>385</v>
      </c>
      <c r="B15" s="16">
        <v>427092000</v>
      </c>
      <c r="C15" s="16">
        <v>38930492.130000003</v>
      </c>
      <c r="D15" s="125">
        <v>9.1152473307858736E-2</v>
      </c>
    </row>
    <row r="16" spans="1:4" s="43" customFormat="1" ht="15" customHeight="1" x14ac:dyDescent="0.3">
      <c r="A16" s="127" t="s">
        <v>387</v>
      </c>
      <c r="B16" s="16">
        <v>144895000</v>
      </c>
      <c r="C16" s="16">
        <v>11095148.01</v>
      </c>
      <c r="D16" s="125">
        <v>7.657371206735912E-2</v>
      </c>
    </row>
    <row r="17" spans="1:4" s="43" customFormat="1" ht="15" customHeight="1" x14ac:dyDescent="0.3">
      <c r="A17" s="127" t="s">
        <v>388</v>
      </c>
      <c r="B17" s="16">
        <v>53928000</v>
      </c>
      <c r="C17" s="16">
        <v>14055338.800000003</v>
      </c>
      <c r="D17" s="125">
        <v>0.26063156059931764</v>
      </c>
    </row>
    <row r="18" spans="1:4" s="43" customFormat="1" ht="24.95" customHeight="1" x14ac:dyDescent="0.3">
      <c r="A18" s="127" t="s">
        <v>389</v>
      </c>
      <c r="B18" s="16">
        <v>2903000</v>
      </c>
      <c r="C18" s="16">
        <v>727500</v>
      </c>
      <c r="D18" s="125">
        <v>0.25060282466414052</v>
      </c>
    </row>
    <row r="19" spans="1:4" s="43" customFormat="1" ht="24.95" customHeight="1" x14ac:dyDescent="0.3">
      <c r="A19" s="127" t="s">
        <v>422</v>
      </c>
      <c r="B19" s="16">
        <v>6972000</v>
      </c>
      <c r="C19" s="16">
        <v>607000</v>
      </c>
      <c r="D19" s="125">
        <v>8.7062535857716575E-2</v>
      </c>
    </row>
    <row r="20" spans="1:4" s="43" customFormat="1" ht="24.95" customHeight="1" x14ac:dyDescent="0.3">
      <c r="A20" s="127" t="s">
        <v>390</v>
      </c>
      <c r="B20" s="16">
        <v>8745000</v>
      </c>
      <c r="C20" s="16">
        <v>3804000</v>
      </c>
      <c r="D20" s="125">
        <v>0.43499142367066895</v>
      </c>
    </row>
    <row r="21" spans="1:4" s="43" customFormat="1" ht="24.95" customHeight="1" x14ac:dyDescent="0.3">
      <c r="A21" s="127" t="s">
        <v>423</v>
      </c>
      <c r="B21" s="16">
        <v>3044000</v>
      </c>
      <c r="C21" s="16">
        <v>7880</v>
      </c>
      <c r="D21" s="125">
        <v>2.5886990801576872E-3</v>
      </c>
    </row>
    <row r="22" spans="1:4" s="43" customFormat="1" ht="15" customHeight="1" x14ac:dyDescent="0.3">
      <c r="A22" s="127" t="s">
        <v>430</v>
      </c>
      <c r="B22" s="16">
        <v>28789000</v>
      </c>
      <c r="C22" s="16">
        <v>620</v>
      </c>
      <c r="D22" s="125">
        <v>2.1536003334606969E-5</v>
      </c>
    </row>
    <row r="23" spans="1:4" ht="15" customHeight="1" x14ac:dyDescent="0.4">
      <c r="A23" s="29" t="s">
        <v>22</v>
      </c>
      <c r="B23" s="19">
        <v>909524000</v>
      </c>
      <c r="C23" s="19">
        <v>105739908.11000001</v>
      </c>
      <c r="D23" s="20">
        <v>0.11625851336523282</v>
      </c>
    </row>
    <row r="24" spans="1:4" x14ac:dyDescent="0.35">
      <c r="A24" s="30" t="s">
        <v>299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showZeros="0" workbookViewId="0">
      <selection activeCell="A8" sqref="A8"/>
    </sheetView>
  </sheetViews>
  <sheetFormatPr baseColWidth="10" defaultRowHeight="12.75" x14ac:dyDescent="0.35"/>
  <cols>
    <col min="1" max="1" width="53.73046875" style="26" customWidth="1"/>
    <col min="2" max="3" width="16.73046875" customWidth="1"/>
    <col min="4" max="4" width="8.265625" customWidth="1"/>
  </cols>
  <sheetData>
    <row r="1" spans="1:4" ht="39" customHeight="1" x14ac:dyDescent="0.35">
      <c r="A1" s="24"/>
      <c r="B1" s="1"/>
      <c r="C1" s="36"/>
      <c r="D1" s="3" t="s">
        <v>25</v>
      </c>
    </row>
    <row r="3" spans="1:4" ht="26.25" x14ac:dyDescent="0.4">
      <c r="A3" s="25" t="s">
        <v>379</v>
      </c>
      <c r="B3" s="4"/>
      <c r="C3" s="4"/>
      <c r="D3" s="4"/>
    </row>
    <row r="4" spans="1:4" ht="13.15" x14ac:dyDescent="0.4">
      <c r="A4" s="25" t="s">
        <v>113</v>
      </c>
      <c r="B4" s="4"/>
      <c r="C4" s="4"/>
      <c r="D4" s="4"/>
    </row>
    <row r="5" spans="1:4" ht="13.15" x14ac:dyDescent="0.4">
      <c r="A5" s="25" t="s">
        <v>300</v>
      </c>
      <c r="B5" s="4"/>
      <c r="C5" s="4"/>
      <c r="D5" s="4"/>
    </row>
    <row r="7" spans="1:4" x14ac:dyDescent="0.35">
      <c r="D7" s="5" t="s">
        <v>0</v>
      </c>
    </row>
    <row r="8" spans="1:4" s="8" customFormat="1" ht="36" customHeight="1" x14ac:dyDescent="0.35">
      <c r="A8" s="27" t="s">
        <v>301</v>
      </c>
      <c r="B8" s="6" t="s">
        <v>297</v>
      </c>
      <c r="C8" s="6" t="s">
        <v>298</v>
      </c>
      <c r="D8" s="7" t="s">
        <v>4</v>
      </c>
    </row>
    <row r="9" spans="1:4" s="43" customFormat="1" ht="15" customHeight="1" x14ac:dyDescent="0.3">
      <c r="A9" s="127" t="s">
        <v>382</v>
      </c>
      <c r="B9" s="16">
        <v>664000</v>
      </c>
      <c r="C9" s="16">
        <v>0</v>
      </c>
      <c r="D9" s="125">
        <v>0</v>
      </c>
    </row>
    <row r="10" spans="1:4" s="43" customFormat="1" ht="15" customHeight="1" x14ac:dyDescent="0.3">
      <c r="A10" s="127" t="s">
        <v>383</v>
      </c>
      <c r="B10" s="16">
        <v>4134000</v>
      </c>
      <c r="C10" s="16">
        <v>2148031.2000000002</v>
      </c>
      <c r="D10" s="125">
        <v>0.51960116110304799</v>
      </c>
    </row>
    <row r="11" spans="1:4" s="43" customFormat="1" ht="24.95" customHeight="1" x14ac:dyDescent="0.3">
      <c r="A11" s="127" t="s">
        <v>384</v>
      </c>
      <c r="B11" s="16">
        <v>87550000</v>
      </c>
      <c r="C11" s="16">
        <v>7482743.5299999993</v>
      </c>
      <c r="D11" s="125">
        <v>8.54682299257567E-2</v>
      </c>
    </row>
    <row r="12" spans="1:4" s="43" customFormat="1" ht="24.95" customHeight="1" x14ac:dyDescent="0.3">
      <c r="A12" s="127" t="s">
        <v>385</v>
      </c>
      <c r="B12" s="16">
        <v>1261000</v>
      </c>
      <c r="C12" s="16">
        <v>1715889.71</v>
      </c>
      <c r="D12" s="125">
        <v>1.3607372799365582</v>
      </c>
    </row>
    <row r="13" spans="1:4" s="43" customFormat="1" ht="15" customHeight="1" x14ac:dyDescent="0.3">
      <c r="A13" s="127" t="s">
        <v>431</v>
      </c>
      <c r="B13" s="16">
        <v>2500000</v>
      </c>
      <c r="C13" s="16">
        <v>0</v>
      </c>
      <c r="D13" s="125">
        <v>0</v>
      </c>
    </row>
    <row r="14" spans="1:4" s="43" customFormat="1" ht="15" customHeight="1" x14ac:dyDescent="0.3">
      <c r="A14" s="127" t="s">
        <v>388</v>
      </c>
      <c r="B14" s="16">
        <v>31762000</v>
      </c>
      <c r="C14" s="16">
        <v>9554284.0699999984</v>
      </c>
      <c r="D14" s="125">
        <v>0.3008086414583464</v>
      </c>
    </row>
    <row r="15" spans="1:4" s="43" customFormat="1" ht="24.95" customHeight="1" x14ac:dyDescent="0.3">
      <c r="A15" s="127" t="s">
        <v>389</v>
      </c>
      <c r="B15" s="16">
        <v>7027000</v>
      </c>
      <c r="C15" s="16">
        <v>267970</v>
      </c>
      <c r="D15" s="125">
        <v>3.8134338978226837E-2</v>
      </c>
    </row>
    <row r="16" spans="1:4" s="43" customFormat="1" ht="24.95" customHeight="1" x14ac:dyDescent="0.3">
      <c r="A16" s="127" t="s">
        <v>390</v>
      </c>
      <c r="B16" s="16">
        <v>3406000</v>
      </c>
      <c r="C16" s="16">
        <v>2068000</v>
      </c>
      <c r="D16" s="125">
        <v>0.60716382853787432</v>
      </c>
    </row>
    <row r="17" spans="1:4" s="43" customFormat="1" ht="24.95" customHeight="1" x14ac:dyDescent="0.3">
      <c r="A17" s="127" t="s">
        <v>391</v>
      </c>
      <c r="B17" s="16">
        <v>10234000</v>
      </c>
      <c r="C17" s="16">
        <v>3451490</v>
      </c>
      <c r="D17" s="125">
        <v>0.33725718194254445</v>
      </c>
    </row>
    <row r="18" spans="1:4" s="43" customFormat="1" ht="24.95" customHeight="1" x14ac:dyDescent="0.3">
      <c r="A18" s="127" t="s">
        <v>423</v>
      </c>
      <c r="B18" s="16">
        <v>24970000</v>
      </c>
      <c r="C18" s="16">
        <v>4119580</v>
      </c>
      <c r="D18" s="125">
        <v>0.16498117741289547</v>
      </c>
    </row>
    <row r="19" spans="1:4" ht="15" customHeight="1" x14ac:dyDescent="0.4">
      <c r="A19" s="29" t="s">
        <v>22</v>
      </c>
      <c r="B19" s="19">
        <v>173508000</v>
      </c>
      <c r="C19" s="19">
        <v>30807988.509999998</v>
      </c>
      <c r="D19" s="20">
        <v>0.17755946993798558</v>
      </c>
    </row>
    <row r="20" spans="1:4" x14ac:dyDescent="0.35">
      <c r="A20" s="30" t="s">
        <v>299</v>
      </c>
    </row>
    <row r="24" spans="1:4" x14ac:dyDescent="0.35">
      <c r="B24" s="22"/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Zeros="0" workbookViewId="0">
      <selection activeCell="A8" sqref="A8"/>
    </sheetView>
  </sheetViews>
  <sheetFormatPr baseColWidth="10" defaultRowHeight="12.75" x14ac:dyDescent="0.35"/>
  <cols>
    <col min="1" max="1" width="5.73046875" style="26" customWidth="1"/>
    <col min="2" max="2" width="48.73046875" customWidth="1"/>
    <col min="3" max="4" width="16.73046875" customWidth="1"/>
    <col min="5" max="5" width="8.265625" customWidth="1"/>
  </cols>
  <sheetData>
    <row r="1" spans="1:5" ht="39" customHeight="1" x14ac:dyDescent="0.35">
      <c r="A1" s="24"/>
      <c r="B1" s="1"/>
      <c r="C1" s="1"/>
      <c r="D1" s="2"/>
      <c r="E1" s="3" t="s">
        <v>25</v>
      </c>
    </row>
    <row r="3" spans="1:5" ht="26.25" x14ac:dyDescent="0.4">
      <c r="A3" s="25" t="s">
        <v>57</v>
      </c>
      <c r="B3" s="4"/>
      <c r="C3" s="4"/>
      <c r="D3" s="4"/>
      <c r="E3" s="4"/>
    </row>
    <row r="4" spans="1:5" ht="13.15" x14ac:dyDescent="0.4">
      <c r="A4" s="25" t="s">
        <v>12</v>
      </c>
      <c r="B4" s="4"/>
      <c r="C4" s="4"/>
      <c r="D4" s="4"/>
      <c r="E4" s="4"/>
    </row>
    <row r="5" spans="1:5" ht="13.15" x14ac:dyDescent="0.4">
      <c r="A5" s="25" t="s">
        <v>23</v>
      </c>
      <c r="B5" s="4"/>
      <c r="C5" s="4"/>
      <c r="D5" s="4"/>
      <c r="E5" s="4"/>
    </row>
    <row r="7" spans="1:5" x14ac:dyDescent="0.35">
      <c r="E7" s="5" t="s">
        <v>0</v>
      </c>
    </row>
    <row r="8" spans="1:5" s="8" customFormat="1" ht="36" customHeight="1" x14ac:dyDescent="0.35">
      <c r="A8" s="27" t="s">
        <v>7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3">
      <c r="A9" s="28" t="s">
        <v>58</v>
      </c>
      <c r="B9" s="15" t="s">
        <v>59</v>
      </c>
      <c r="C9" s="16">
        <v>0</v>
      </c>
      <c r="D9" s="16">
        <v>73293.600000000006</v>
      </c>
      <c r="E9" s="17"/>
    </row>
    <row r="10" spans="1:5" s="12" customFormat="1" ht="15" customHeight="1" x14ac:dyDescent="0.3">
      <c r="A10" s="28" t="s">
        <v>33</v>
      </c>
      <c r="B10" s="15" t="s">
        <v>34</v>
      </c>
      <c r="C10" s="16">
        <v>50000</v>
      </c>
      <c r="D10" s="16">
        <v>1671233.17</v>
      </c>
      <c r="E10" s="17">
        <v>33.4246634</v>
      </c>
    </row>
    <row r="11" spans="1:5" s="12" customFormat="1" ht="15" customHeight="1" x14ac:dyDescent="0.3">
      <c r="A11" s="28" t="s">
        <v>35</v>
      </c>
      <c r="B11" s="15" t="s">
        <v>60</v>
      </c>
      <c r="C11" s="16">
        <v>33548920</v>
      </c>
      <c r="D11" s="16">
        <v>14193286.439999999</v>
      </c>
      <c r="E11" s="17">
        <v>0.42306239485503555</v>
      </c>
    </row>
    <row r="12" spans="1:5" s="12" customFormat="1" ht="15" customHeight="1" x14ac:dyDescent="0.3">
      <c r="A12" s="28" t="s">
        <v>62</v>
      </c>
      <c r="B12" s="15" t="s">
        <v>63</v>
      </c>
      <c r="C12" s="16">
        <v>0</v>
      </c>
      <c r="D12" s="16">
        <v>27552.2</v>
      </c>
      <c r="E12" s="17"/>
    </row>
    <row r="13" spans="1:5" s="12" customFormat="1" ht="15" customHeight="1" x14ac:dyDescent="0.3">
      <c r="A13" s="28" t="s">
        <v>64</v>
      </c>
      <c r="B13" s="15" t="s">
        <v>65</v>
      </c>
      <c r="C13" s="16">
        <v>0</v>
      </c>
      <c r="D13" s="16">
        <v>203.28</v>
      </c>
      <c r="E13" s="17"/>
    </row>
    <row r="14" spans="1:5" s="12" customFormat="1" ht="23.1" customHeight="1" x14ac:dyDescent="0.3">
      <c r="A14" s="28" t="s">
        <v>37</v>
      </c>
      <c r="B14" s="15" t="s">
        <v>66</v>
      </c>
      <c r="C14" s="16">
        <v>0</v>
      </c>
      <c r="D14" s="16">
        <v>723456.97</v>
      </c>
      <c r="E14" s="17"/>
    </row>
    <row r="15" spans="1:5" s="12" customFormat="1" ht="15" customHeight="1" x14ac:dyDescent="0.3">
      <c r="A15" s="28" t="s">
        <v>69</v>
      </c>
      <c r="B15" s="15" t="s">
        <v>70</v>
      </c>
      <c r="C15" s="16">
        <v>618270</v>
      </c>
      <c r="D15" s="16">
        <v>176301.34</v>
      </c>
      <c r="E15" s="17">
        <v>0.28515266792825139</v>
      </c>
    </row>
    <row r="16" spans="1:5" ht="15" customHeight="1" x14ac:dyDescent="0.4">
      <c r="A16" s="29" t="s">
        <v>22</v>
      </c>
      <c r="B16" s="18"/>
      <c r="C16" s="19">
        <f>SUM(C9:C15)</f>
        <v>34217190</v>
      </c>
      <c r="D16" s="19">
        <f>SUM(D9:D15)</f>
        <v>16865327</v>
      </c>
      <c r="E16" s="20">
        <f>IF(C16&gt;0,D16/C16,0)</f>
        <v>0.49289047405704561</v>
      </c>
    </row>
    <row r="17" spans="1:1" x14ac:dyDescent="0.35">
      <c r="A17" s="30" t="s">
        <v>6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showZeros="0" workbookViewId="0">
      <selection activeCell="A8" sqref="A8"/>
    </sheetView>
  </sheetViews>
  <sheetFormatPr baseColWidth="10" defaultRowHeight="12.75" x14ac:dyDescent="0.35"/>
  <cols>
    <col min="1" max="1" width="53.73046875" style="26" customWidth="1"/>
    <col min="2" max="3" width="16.73046875" customWidth="1"/>
    <col min="4" max="4" width="8.265625" customWidth="1"/>
  </cols>
  <sheetData>
    <row r="1" spans="1:4" ht="39" customHeight="1" x14ac:dyDescent="0.35">
      <c r="A1" s="24"/>
      <c r="B1" s="1"/>
      <c r="C1" s="36"/>
      <c r="D1" s="3" t="s">
        <v>25</v>
      </c>
    </row>
    <row r="3" spans="1:4" ht="26.25" x14ac:dyDescent="0.4">
      <c r="A3" s="25" t="s">
        <v>379</v>
      </c>
      <c r="B3" s="4"/>
      <c r="C3" s="4"/>
      <c r="D3" s="4"/>
    </row>
    <row r="4" spans="1:4" ht="13.15" x14ac:dyDescent="0.4">
      <c r="A4" s="25" t="s">
        <v>21</v>
      </c>
      <c r="B4" s="4"/>
      <c r="C4" s="4"/>
      <c r="D4" s="4"/>
    </row>
    <row r="5" spans="1:4" ht="13.15" x14ac:dyDescent="0.4">
      <c r="A5" s="25" t="s">
        <v>300</v>
      </c>
      <c r="B5" s="4"/>
      <c r="C5" s="4"/>
      <c r="D5" s="4"/>
    </row>
    <row r="7" spans="1:4" x14ac:dyDescent="0.35">
      <c r="D7" s="5" t="s">
        <v>0</v>
      </c>
    </row>
    <row r="8" spans="1:4" s="8" customFormat="1" ht="36" customHeight="1" x14ac:dyDescent="0.35">
      <c r="A8" s="27" t="s">
        <v>301</v>
      </c>
      <c r="B8" s="6" t="s">
        <v>297</v>
      </c>
      <c r="C8" s="6" t="s">
        <v>298</v>
      </c>
      <c r="D8" s="7" t="s">
        <v>4</v>
      </c>
    </row>
    <row r="9" spans="1:4" s="43" customFormat="1" ht="15" customHeight="1" x14ac:dyDescent="0.3">
      <c r="A9" s="133" t="s">
        <v>392</v>
      </c>
      <c r="B9" s="124">
        <v>0</v>
      </c>
      <c r="C9" s="124">
        <v>9020</v>
      </c>
      <c r="D9" s="125"/>
    </row>
    <row r="10" spans="1:4" s="43" customFormat="1" ht="15" customHeight="1" x14ac:dyDescent="0.3">
      <c r="A10" s="133" t="s">
        <v>382</v>
      </c>
      <c r="B10" s="124">
        <v>2209000</v>
      </c>
      <c r="C10" s="124">
        <v>845000</v>
      </c>
      <c r="D10" s="125">
        <v>0.38252602987777273</v>
      </c>
    </row>
    <row r="11" spans="1:4" s="43" customFormat="1" ht="24.95" customHeight="1" x14ac:dyDescent="0.3">
      <c r="A11" s="133" t="s">
        <v>396</v>
      </c>
      <c r="B11" s="124">
        <v>0</v>
      </c>
      <c r="C11" s="124">
        <v>15480</v>
      </c>
      <c r="D11" s="125"/>
    </row>
    <row r="12" spans="1:4" s="43" customFormat="1" ht="15" customHeight="1" x14ac:dyDescent="0.3">
      <c r="A12" s="133" t="s">
        <v>383</v>
      </c>
      <c r="B12" s="124">
        <v>263000</v>
      </c>
      <c r="C12" s="124">
        <v>137450.14000000001</v>
      </c>
      <c r="D12" s="125">
        <v>0.52262410646387836</v>
      </c>
    </row>
    <row r="13" spans="1:4" s="43" customFormat="1" ht="24.95" customHeight="1" x14ac:dyDescent="0.3">
      <c r="A13" s="133" t="s">
        <v>384</v>
      </c>
      <c r="B13" s="124">
        <v>15302000</v>
      </c>
      <c r="C13" s="124">
        <v>3358681.42</v>
      </c>
      <c r="D13" s="125">
        <v>0.21949296954646452</v>
      </c>
    </row>
    <row r="14" spans="1:4" s="43" customFormat="1" ht="24.95" customHeight="1" x14ac:dyDescent="0.3">
      <c r="A14" s="127" t="s">
        <v>385</v>
      </c>
      <c r="B14" s="16">
        <v>39321000</v>
      </c>
      <c r="C14" s="16">
        <v>4851834.709999999</v>
      </c>
      <c r="D14" s="125">
        <v>0.12339042013173619</v>
      </c>
    </row>
    <row r="15" spans="1:4" s="43" customFormat="1" ht="24.95" customHeight="1" x14ac:dyDescent="0.3">
      <c r="A15" s="127" t="s">
        <v>432</v>
      </c>
      <c r="B15" s="16">
        <v>10000</v>
      </c>
      <c r="C15" s="16">
        <v>11555.5</v>
      </c>
      <c r="D15" s="125">
        <v>1.1555500000000001</v>
      </c>
    </row>
    <row r="16" spans="1:4" s="43" customFormat="1" ht="15" customHeight="1" x14ac:dyDescent="0.3">
      <c r="A16" s="127" t="s">
        <v>388</v>
      </c>
      <c r="B16" s="16">
        <v>39508000</v>
      </c>
      <c r="C16" s="16">
        <v>12088114.729999997</v>
      </c>
      <c r="D16" s="125">
        <v>0.30596625316391607</v>
      </c>
    </row>
    <row r="17" spans="1:4" s="43" customFormat="1" ht="24.95" customHeight="1" x14ac:dyDescent="0.3">
      <c r="A17" s="127" t="s">
        <v>389</v>
      </c>
      <c r="B17" s="16">
        <v>1235000</v>
      </c>
      <c r="C17" s="16">
        <v>260670</v>
      </c>
      <c r="D17" s="125">
        <v>0.21106882591093118</v>
      </c>
    </row>
    <row r="18" spans="1:4" s="43" customFormat="1" ht="24.95" customHeight="1" x14ac:dyDescent="0.3">
      <c r="A18" s="127" t="s">
        <v>422</v>
      </c>
      <c r="B18" s="16">
        <v>23239000</v>
      </c>
      <c r="C18" s="16">
        <v>7382000</v>
      </c>
      <c r="D18" s="125">
        <v>0.31765566504582815</v>
      </c>
    </row>
    <row r="19" spans="1:4" s="43" customFormat="1" ht="24.95" customHeight="1" x14ac:dyDescent="0.3">
      <c r="A19" s="127" t="s">
        <v>390</v>
      </c>
      <c r="B19" s="16">
        <v>6650000</v>
      </c>
      <c r="C19" s="16">
        <v>2148000</v>
      </c>
      <c r="D19" s="125">
        <v>0.32300751879699247</v>
      </c>
    </row>
    <row r="20" spans="1:4" s="43" customFormat="1" ht="24.95" customHeight="1" x14ac:dyDescent="0.3">
      <c r="A20" s="127" t="s">
        <v>391</v>
      </c>
      <c r="B20" s="16">
        <v>2441000</v>
      </c>
      <c r="C20" s="16">
        <v>1234200</v>
      </c>
      <c r="D20" s="125">
        <v>0.50561245391233101</v>
      </c>
    </row>
    <row r="21" spans="1:4" ht="15" customHeight="1" x14ac:dyDescent="0.4">
      <c r="A21" s="29" t="s">
        <v>22</v>
      </c>
      <c r="B21" s="19">
        <v>130178000</v>
      </c>
      <c r="C21" s="19">
        <v>32342006.499999996</v>
      </c>
      <c r="D21" s="20">
        <v>0.24844448754781912</v>
      </c>
    </row>
    <row r="22" spans="1:4" x14ac:dyDescent="0.35">
      <c r="A22" s="30" t="s">
        <v>299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showZeros="0" workbookViewId="0">
      <selection activeCell="A8" sqref="A8"/>
    </sheetView>
  </sheetViews>
  <sheetFormatPr baseColWidth="10" defaultRowHeight="12.75" x14ac:dyDescent="0.35"/>
  <cols>
    <col min="1" max="1" width="53.73046875" style="26" customWidth="1"/>
    <col min="2" max="3" width="16.73046875" customWidth="1"/>
    <col min="4" max="4" width="8.265625" customWidth="1"/>
  </cols>
  <sheetData>
    <row r="1" spans="1:4" ht="39" customHeight="1" x14ac:dyDescent="0.35">
      <c r="A1" s="24"/>
      <c r="B1" s="1"/>
      <c r="C1" s="36"/>
      <c r="D1" s="3" t="s">
        <v>25</v>
      </c>
    </row>
    <row r="3" spans="1:4" ht="26.25" x14ac:dyDescent="0.4">
      <c r="A3" s="25" t="s">
        <v>379</v>
      </c>
      <c r="B3" s="4"/>
      <c r="C3" s="4"/>
      <c r="D3" s="4"/>
    </row>
    <row r="4" spans="1:4" ht="13.15" x14ac:dyDescent="0.4">
      <c r="A4" s="25" t="s">
        <v>14</v>
      </c>
      <c r="B4" s="4"/>
      <c r="C4" s="4"/>
      <c r="D4" s="4"/>
    </row>
    <row r="5" spans="1:4" ht="13.15" x14ac:dyDescent="0.4">
      <c r="A5" s="25" t="s">
        <v>300</v>
      </c>
      <c r="B5" s="4"/>
      <c r="C5" s="4"/>
      <c r="D5" s="4"/>
    </row>
    <row r="7" spans="1:4" x14ac:dyDescent="0.35">
      <c r="D7" s="5" t="s">
        <v>0</v>
      </c>
    </row>
    <row r="8" spans="1:4" s="8" customFormat="1" ht="36" customHeight="1" x14ac:dyDescent="0.35">
      <c r="A8" s="27" t="s">
        <v>301</v>
      </c>
      <c r="B8" s="6" t="s">
        <v>297</v>
      </c>
      <c r="C8" s="6" t="s">
        <v>298</v>
      </c>
      <c r="D8" s="7" t="s">
        <v>4</v>
      </c>
    </row>
    <row r="9" spans="1:4" s="43" customFormat="1" ht="15" customHeight="1" x14ac:dyDescent="0.3">
      <c r="A9" s="127" t="s">
        <v>433</v>
      </c>
      <c r="B9" s="16">
        <v>355000</v>
      </c>
      <c r="C9" s="16">
        <v>7830</v>
      </c>
      <c r="D9" s="125">
        <v>2.2056338028169014E-2</v>
      </c>
    </row>
    <row r="10" spans="1:4" s="43" customFormat="1" ht="15" customHeight="1" x14ac:dyDescent="0.3">
      <c r="A10" s="127" t="s">
        <v>382</v>
      </c>
      <c r="B10" s="16">
        <v>1177000</v>
      </c>
      <c r="C10" s="16">
        <v>552000</v>
      </c>
      <c r="D10" s="125">
        <v>0.46898895497026338</v>
      </c>
    </row>
    <row r="11" spans="1:4" s="43" customFormat="1" ht="15" customHeight="1" x14ac:dyDescent="0.3">
      <c r="A11" s="127" t="s">
        <v>383</v>
      </c>
      <c r="B11" s="16">
        <v>154036000</v>
      </c>
      <c r="C11" s="16">
        <v>34878079.659999996</v>
      </c>
      <c r="D11" s="125">
        <v>0.22642810550780335</v>
      </c>
    </row>
    <row r="12" spans="1:4" s="43" customFormat="1" ht="15" customHeight="1" x14ac:dyDescent="0.3">
      <c r="A12" s="127" t="s">
        <v>434</v>
      </c>
      <c r="B12" s="16">
        <v>0</v>
      </c>
      <c r="C12" s="16">
        <v>4500</v>
      </c>
      <c r="D12" s="125"/>
    </row>
    <row r="13" spans="1:4" s="43" customFormat="1" ht="15" customHeight="1" x14ac:dyDescent="0.3">
      <c r="A13" s="127" t="s">
        <v>435</v>
      </c>
      <c r="B13" s="16">
        <v>30000</v>
      </c>
      <c r="C13" s="16">
        <v>0</v>
      </c>
      <c r="D13" s="125">
        <v>0</v>
      </c>
    </row>
    <row r="14" spans="1:4" s="43" customFormat="1" ht="15" customHeight="1" x14ac:dyDescent="0.3">
      <c r="A14" s="127" t="s">
        <v>387</v>
      </c>
      <c r="B14" s="16">
        <v>113346000</v>
      </c>
      <c r="C14" s="16">
        <v>16105764.59</v>
      </c>
      <c r="D14" s="125">
        <v>0.14209380648633388</v>
      </c>
    </row>
    <row r="15" spans="1:4" s="43" customFormat="1" ht="24.95" customHeight="1" x14ac:dyDescent="0.3">
      <c r="A15" s="127" t="s">
        <v>389</v>
      </c>
      <c r="B15" s="16">
        <v>5117000</v>
      </c>
      <c r="C15" s="16">
        <v>930380</v>
      </c>
      <c r="D15" s="125">
        <v>0.18182137971467657</v>
      </c>
    </row>
    <row r="16" spans="1:4" s="43" customFormat="1" ht="24.95" customHeight="1" x14ac:dyDescent="0.3">
      <c r="A16" s="127" t="s">
        <v>390</v>
      </c>
      <c r="B16" s="16">
        <v>7368000</v>
      </c>
      <c r="C16" s="16">
        <v>2442000</v>
      </c>
      <c r="D16" s="125">
        <v>0.33143322475570031</v>
      </c>
    </row>
    <row r="17" spans="1:4" s="43" customFormat="1" ht="24.95" customHeight="1" x14ac:dyDescent="0.3">
      <c r="A17" s="127" t="s">
        <v>391</v>
      </c>
      <c r="B17" s="16">
        <v>24190000</v>
      </c>
      <c r="C17" s="16">
        <v>472040</v>
      </c>
      <c r="D17" s="125">
        <v>1.9513848697809012E-2</v>
      </c>
    </row>
    <row r="18" spans="1:4" ht="15" customHeight="1" x14ac:dyDescent="0.4">
      <c r="A18" s="29" t="s">
        <v>22</v>
      </c>
      <c r="B18" s="19">
        <v>305619000</v>
      </c>
      <c r="C18" s="19">
        <v>55392594.25</v>
      </c>
      <c r="D18" s="20">
        <v>0.18124722039532881</v>
      </c>
    </row>
    <row r="19" spans="1:4" x14ac:dyDescent="0.35">
      <c r="A19" s="30" t="s">
        <v>299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showZeros="0" workbookViewId="0">
      <selection activeCell="A8" sqref="A8"/>
    </sheetView>
  </sheetViews>
  <sheetFormatPr baseColWidth="10" defaultRowHeight="12.75" x14ac:dyDescent="0.35"/>
  <cols>
    <col min="1" max="1" width="53.73046875" style="26" customWidth="1"/>
    <col min="2" max="3" width="16.73046875" customWidth="1"/>
    <col min="4" max="4" width="8.265625" customWidth="1"/>
  </cols>
  <sheetData>
    <row r="1" spans="1:4" ht="39" customHeight="1" x14ac:dyDescent="0.35">
      <c r="A1" s="24"/>
      <c r="B1" s="1"/>
      <c r="C1" s="36"/>
      <c r="D1" s="3" t="s">
        <v>25</v>
      </c>
    </row>
    <row r="3" spans="1:4" ht="26.25" x14ac:dyDescent="0.4">
      <c r="A3" s="25" t="s">
        <v>379</v>
      </c>
      <c r="B3" s="4"/>
      <c r="C3" s="4"/>
      <c r="D3" s="4"/>
    </row>
    <row r="4" spans="1:4" ht="13.15" x14ac:dyDescent="0.4">
      <c r="A4" s="25" t="s">
        <v>54</v>
      </c>
      <c r="B4" s="4"/>
      <c r="C4" s="4"/>
      <c r="D4" s="4"/>
    </row>
    <row r="5" spans="1:4" ht="13.15" x14ac:dyDescent="0.4">
      <c r="A5" s="25" t="s">
        <v>300</v>
      </c>
      <c r="B5" s="4"/>
      <c r="C5" s="4"/>
      <c r="D5" s="4"/>
    </row>
    <row r="7" spans="1:4" x14ac:dyDescent="0.35">
      <c r="D7" s="5" t="s">
        <v>0</v>
      </c>
    </row>
    <row r="8" spans="1:4" s="8" customFormat="1" ht="36" customHeight="1" x14ac:dyDescent="0.35">
      <c r="A8" s="27" t="s">
        <v>301</v>
      </c>
      <c r="B8" s="6" t="s">
        <v>297</v>
      </c>
      <c r="C8" s="6" t="s">
        <v>298</v>
      </c>
      <c r="D8" s="7" t="s">
        <v>4</v>
      </c>
    </row>
    <row r="9" spans="1:4" s="43" customFormat="1" ht="15" customHeight="1" x14ac:dyDescent="0.3">
      <c r="A9" s="127" t="s">
        <v>382</v>
      </c>
      <c r="B9" s="16">
        <v>815000</v>
      </c>
      <c r="C9" s="16">
        <v>205000</v>
      </c>
      <c r="D9" s="125">
        <v>0.25153374233128833</v>
      </c>
    </row>
    <row r="10" spans="1:4" s="43" customFormat="1" ht="15" customHeight="1" x14ac:dyDescent="0.3">
      <c r="A10" s="127" t="s">
        <v>383</v>
      </c>
      <c r="B10" s="16">
        <v>778000</v>
      </c>
      <c r="C10" s="16">
        <v>125914.81</v>
      </c>
      <c r="D10" s="125">
        <v>0.16184422879177376</v>
      </c>
    </row>
    <row r="11" spans="1:4" s="43" customFormat="1" ht="24.95" customHeight="1" x14ac:dyDescent="0.3">
      <c r="A11" s="127" t="s">
        <v>384</v>
      </c>
      <c r="B11" s="16">
        <v>483000</v>
      </c>
      <c r="C11" s="16">
        <v>1858439.9400000002</v>
      </c>
      <c r="D11" s="125">
        <v>3.8477017391304353</v>
      </c>
    </row>
    <row r="12" spans="1:4" s="43" customFormat="1" ht="24.95" customHeight="1" x14ac:dyDescent="0.3">
      <c r="A12" s="127" t="s">
        <v>385</v>
      </c>
      <c r="B12" s="16">
        <v>62670000</v>
      </c>
      <c r="C12" s="16">
        <v>10312740.08</v>
      </c>
      <c r="D12" s="125">
        <v>0.16455624828466572</v>
      </c>
    </row>
    <row r="13" spans="1:4" s="43" customFormat="1" ht="15" customHeight="1" x14ac:dyDescent="0.3">
      <c r="A13" s="127" t="s">
        <v>388</v>
      </c>
      <c r="B13" s="16">
        <v>3443000</v>
      </c>
      <c r="C13" s="16">
        <v>501607.88</v>
      </c>
      <c r="D13" s="125">
        <v>0.14568918966018007</v>
      </c>
    </row>
    <row r="14" spans="1:4" s="43" customFormat="1" ht="24.95" customHeight="1" x14ac:dyDescent="0.3">
      <c r="A14" s="127" t="s">
        <v>389</v>
      </c>
      <c r="B14" s="16">
        <v>668000</v>
      </c>
      <c r="C14" s="16">
        <v>144520</v>
      </c>
      <c r="D14" s="125">
        <v>0.21634730538922156</v>
      </c>
    </row>
    <row r="15" spans="1:4" s="43" customFormat="1" ht="24.95" customHeight="1" x14ac:dyDescent="0.3">
      <c r="A15" s="127" t="s">
        <v>390</v>
      </c>
      <c r="B15" s="16">
        <v>1041000</v>
      </c>
      <c r="C15" s="16">
        <v>332000</v>
      </c>
      <c r="D15" s="125">
        <v>0.31892411143131605</v>
      </c>
    </row>
    <row r="16" spans="1:4" s="43" customFormat="1" ht="15" customHeight="1" x14ac:dyDescent="0.3">
      <c r="A16" s="127" t="s">
        <v>436</v>
      </c>
      <c r="B16" s="16">
        <v>842000</v>
      </c>
      <c r="C16" s="16">
        <v>166850</v>
      </c>
      <c r="D16" s="125">
        <v>0.19815914489311165</v>
      </c>
    </row>
    <row r="17" spans="1:4" ht="15" customHeight="1" x14ac:dyDescent="0.4">
      <c r="A17" s="29" t="s">
        <v>22</v>
      </c>
      <c r="B17" s="19">
        <v>70740000</v>
      </c>
      <c r="C17" s="19">
        <v>13647072.710000001</v>
      </c>
      <c r="D17" s="20">
        <v>0.1929187547356517</v>
      </c>
    </row>
    <row r="18" spans="1:4" x14ac:dyDescent="0.35">
      <c r="A18" s="30" t="s">
        <v>299</v>
      </c>
    </row>
    <row r="19" spans="1:4" ht="28.5" customHeight="1" x14ac:dyDescent="0.35"/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showZeros="0" workbookViewId="0">
      <selection activeCell="A8" sqref="A8"/>
    </sheetView>
  </sheetViews>
  <sheetFormatPr baseColWidth="10" defaultRowHeight="12.75" x14ac:dyDescent="0.35"/>
  <cols>
    <col min="1" max="1" width="53.73046875" style="26" customWidth="1"/>
    <col min="2" max="3" width="16.73046875" customWidth="1"/>
    <col min="4" max="4" width="8.265625" customWidth="1"/>
  </cols>
  <sheetData>
    <row r="1" spans="1:4" ht="39" customHeight="1" x14ac:dyDescent="0.35">
      <c r="A1" s="24"/>
      <c r="B1" s="1"/>
      <c r="C1" s="36"/>
      <c r="D1" s="3" t="s">
        <v>25</v>
      </c>
    </row>
    <row r="3" spans="1:4" ht="26.25" x14ac:dyDescent="0.4">
      <c r="A3" s="25" t="s">
        <v>379</v>
      </c>
      <c r="B3" s="4"/>
      <c r="C3" s="4"/>
      <c r="D3" s="4"/>
    </row>
    <row r="4" spans="1:4" ht="13.15" x14ac:dyDescent="0.4">
      <c r="A4" s="25" t="s">
        <v>15</v>
      </c>
      <c r="B4" s="4"/>
      <c r="C4" s="4"/>
      <c r="D4" s="4"/>
    </row>
    <row r="5" spans="1:4" ht="13.15" x14ac:dyDescent="0.4">
      <c r="A5" s="25" t="s">
        <v>300</v>
      </c>
      <c r="B5" s="4"/>
      <c r="C5" s="4"/>
      <c r="D5" s="4"/>
    </row>
    <row r="7" spans="1:4" x14ac:dyDescent="0.35">
      <c r="D7" s="5" t="s">
        <v>0</v>
      </c>
    </row>
    <row r="8" spans="1:4" s="8" customFormat="1" ht="36" customHeight="1" x14ac:dyDescent="0.35">
      <c r="A8" s="27" t="s">
        <v>301</v>
      </c>
      <c r="B8" s="6" t="s">
        <v>297</v>
      </c>
      <c r="C8" s="6" t="s">
        <v>298</v>
      </c>
      <c r="D8" s="7" t="s">
        <v>4</v>
      </c>
    </row>
    <row r="9" spans="1:4" s="43" customFormat="1" ht="15" customHeight="1" x14ac:dyDescent="0.3">
      <c r="A9" s="127" t="s">
        <v>382</v>
      </c>
      <c r="B9" s="16">
        <v>622000</v>
      </c>
      <c r="C9" s="16">
        <v>0</v>
      </c>
      <c r="D9" s="125">
        <v>0</v>
      </c>
    </row>
    <row r="10" spans="1:4" s="43" customFormat="1" ht="15" customHeight="1" x14ac:dyDescent="0.3">
      <c r="A10" s="127" t="s">
        <v>383</v>
      </c>
      <c r="B10" s="16">
        <v>202000</v>
      </c>
      <c r="C10" s="16">
        <v>981</v>
      </c>
      <c r="D10" s="125">
        <v>4.8564356435643564E-3</v>
      </c>
    </row>
    <row r="11" spans="1:4" s="43" customFormat="1" ht="24.95" customHeight="1" x14ac:dyDescent="0.3">
      <c r="A11" s="127" t="s">
        <v>384</v>
      </c>
      <c r="B11" s="16">
        <v>56589000</v>
      </c>
      <c r="C11" s="16">
        <v>7623869.75</v>
      </c>
      <c r="D11" s="125">
        <v>0.13472352842425206</v>
      </c>
    </row>
    <row r="12" spans="1:4" s="43" customFormat="1" ht="24.95" customHeight="1" x14ac:dyDescent="0.3">
      <c r="A12" s="127" t="s">
        <v>385</v>
      </c>
      <c r="B12" s="16">
        <v>249984000</v>
      </c>
      <c r="C12" s="16">
        <v>68722222.819999993</v>
      </c>
      <c r="D12" s="125">
        <v>0.27490648529505884</v>
      </c>
    </row>
    <row r="13" spans="1:4" s="43" customFormat="1" ht="15" customHeight="1" x14ac:dyDescent="0.3">
      <c r="A13" s="127" t="s">
        <v>431</v>
      </c>
      <c r="B13" s="16">
        <v>300000</v>
      </c>
      <c r="C13" s="16">
        <v>1460000</v>
      </c>
      <c r="D13" s="125">
        <v>4.8666666666666663</v>
      </c>
    </row>
    <row r="14" spans="1:4" s="43" customFormat="1" ht="15" customHeight="1" x14ac:dyDescent="0.3">
      <c r="A14" s="127" t="s">
        <v>388</v>
      </c>
      <c r="B14" s="16">
        <v>4660000</v>
      </c>
      <c r="C14" s="16">
        <v>343987.60000000003</v>
      </c>
      <c r="D14" s="125">
        <v>7.3817081545064389E-2</v>
      </c>
    </row>
    <row r="15" spans="1:4" s="43" customFormat="1" ht="24.95" customHeight="1" x14ac:dyDescent="0.3">
      <c r="A15" s="127" t="s">
        <v>389</v>
      </c>
      <c r="B15" s="16">
        <v>0</v>
      </c>
      <c r="C15" s="16">
        <v>13280</v>
      </c>
      <c r="D15" s="125"/>
    </row>
    <row r="16" spans="1:4" s="43" customFormat="1" ht="24.95" customHeight="1" x14ac:dyDescent="0.3">
      <c r="A16" s="127" t="s">
        <v>390</v>
      </c>
      <c r="B16" s="16">
        <v>5633000</v>
      </c>
      <c r="C16" s="16">
        <v>845000</v>
      </c>
      <c r="D16" s="125">
        <v>0.15000887626486775</v>
      </c>
    </row>
    <row r="17" spans="1:4" s="43" customFormat="1" ht="24.95" customHeight="1" x14ac:dyDescent="0.3">
      <c r="A17" s="127" t="s">
        <v>391</v>
      </c>
      <c r="B17" s="16">
        <v>53000</v>
      </c>
      <c r="C17" s="16">
        <v>0</v>
      </c>
      <c r="D17" s="125">
        <v>0</v>
      </c>
    </row>
    <row r="18" spans="1:4" ht="15" customHeight="1" x14ac:dyDescent="0.4">
      <c r="A18" s="29" t="s">
        <v>22</v>
      </c>
      <c r="B18" s="19">
        <v>318043000</v>
      </c>
      <c r="C18" s="19">
        <v>79009341.169999987</v>
      </c>
      <c r="D18" s="20">
        <v>0.24842345585345368</v>
      </c>
    </row>
    <row r="19" spans="1:4" x14ac:dyDescent="0.35">
      <c r="A19" s="30" t="s">
        <v>299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Zeros="0" workbookViewId="0">
      <selection activeCell="A8" sqref="A8"/>
    </sheetView>
  </sheetViews>
  <sheetFormatPr baseColWidth="10" defaultRowHeight="12.75" x14ac:dyDescent="0.35"/>
  <cols>
    <col min="1" max="1" width="53.73046875" style="26" customWidth="1"/>
    <col min="2" max="3" width="16.73046875" customWidth="1"/>
    <col min="4" max="4" width="8.265625" customWidth="1"/>
  </cols>
  <sheetData>
    <row r="1" spans="1:4" ht="39" customHeight="1" x14ac:dyDescent="0.35">
      <c r="A1" s="24"/>
      <c r="B1" s="1"/>
      <c r="C1" s="36"/>
      <c r="D1" s="3" t="s">
        <v>25</v>
      </c>
    </row>
    <row r="3" spans="1:4" ht="26.25" x14ac:dyDescent="0.4">
      <c r="A3" s="25" t="s">
        <v>379</v>
      </c>
      <c r="B3" s="4"/>
      <c r="C3" s="4"/>
      <c r="D3" s="4"/>
    </row>
    <row r="4" spans="1:4" ht="13.15" x14ac:dyDescent="0.4">
      <c r="A4" s="25" t="s">
        <v>20</v>
      </c>
      <c r="B4" s="4"/>
      <c r="C4" s="4"/>
      <c r="D4" s="4"/>
    </row>
    <row r="5" spans="1:4" ht="13.15" x14ac:dyDescent="0.4">
      <c r="A5" s="25" t="s">
        <v>300</v>
      </c>
      <c r="B5" s="4"/>
      <c r="C5" s="4"/>
      <c r="D5" s="4"/>
    </row>
    <row r="7" spans="1:4" x14ac:dyDescent="0.35">
      <c r="D7" s="5" t="s">
        <v>0</v>
      </c>
    </row>
    <row r="8" spans="1:4" s="8" customFormat="1" ht="36" customHeight="1" x14ac:dyDescent="0.35">
      <c r="A8" s="27" t="s">
        <v>301</v>
      </c>
      <c r="B8" s="6" t="s">
        <v>297</v>
      </c>
      <c r="C8" s="6" t="s">
        <v>298</v>
      </c>
      <c r="D8" s="7" t="s">
        <v>4</v>
      </c>
    </row>
    <row r="9" spans="1:4" s="43" customFormat="1" ht="15" customHeight="1" x14ac:dyDescent="0.3">
      <c r="A9" s="127" t="s">
        <v>382</v>
      </c>
      <c r="B9" s="16">
        <v>0</v>
      </c>
      <c r="C9" s="16">
        <v>9000</v>
      </c>
      <c r="D9" s="125"/>
    </row>
    <row r="10" spans="1:4" s="43" customFormat="1" ht="15" customHeight="1" x14ac:dyDescent="0.3">
      <c r="A10" s="127" t="s">
        <v>383</v>
      </c>
      <c r="B10" s="16">
        <v>139003000</v>
      </c>
      <c r="C10" s="16">
        <v>58527329.609999999</v>
      </c>
      <c r="D10" s="125">
        <v>0.42105083782364411</v>
      </c>
    </row>
    <row r="11" spans="1:4" s="43" customFormat="1" ht="15" customHeight="1" x14ac:dyDescent="0.3">
      <c r="A11" s="127" t="s">
        <v>387</v>
      </c>
      <c r="B11" s="16">
        <v>45561000</v>
      </c>
      <c r="C11" s="16">
        <v>8588090.4199999999</v>
      </c>
      <c r="D11" s="125">
        <v>0.1884965303658831</v>
      </c>
    </row>
    <row r="12" spans="1:4" s="43" customFormat="1" ht="24.95" customHeight="1" x14ac:dyDescent="0.3">
      <c r="A12" s="127" t="s">
        <v>389</v>
      </c>
      <c r="B12" s="16">
        <v>1827000</v>
      </c>
      <c r="C12" s="16">
        <v>834890</v>
      </c>
      <c r="D12" s="125">
        <v>0.45697318007662835</v>
      </c>
    </row>
    <row r="13" spans="1:4" s="43" customFormat="1" ht="24.95" customHeight="1" x14ac:dyDescent="0.3">
      <c r="A13" s="127" t="s">
        <v>390</v>
      </c>
      <c r="B13" s="16">
        <v>1770000</v>
      </c>
      <c r="C13" s="16">
        <v>563000</v>
      </c>
      <c r="D13" s="125">
        <v>0.31807909604519774</v>
      </c>
    </row>
    <row r="14" spans="1:4" ht="15" customHeight="1" x14ac:dyDescent="0.4">
      <c r="A14" s="29" t="s">
        <v>22</v>
      </c>
      <c r="B14" s="19">
        <v>188161000</v>
      </c>
      <c r="C14" s="19">
        <v>68522310.030000001</v>
      </c>
      <c r="D14" s="20">
        <v>0.36416850479110974</v>
      </c>
    </row>
    <row r="15" spans="1:4" x14ac:dyDescent="0.35">
      <c r="A15" s="30" t="s">
        <v>299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showZeros="0" zoomScaleNormal="100" workbookViewId="0">
      <selection activeCell="A8" sqref="A8"/>
    </sheetView>
  </sheetViews>
  <sheetFormatPr baseColWidth="10" defaultRowHeight="12.75" x14ac:dyDescent="0.35"/>
  <cols>
    <col min="1" max="1" width="53.73046875" style="26" customWidth="1"/>
    <col min="2" max="3" width="16.73046875" customWidth="1"/>
    <col min="4" max="4" width="8.265625" customWidth="1"/>
  </cols>
  <sheetData>
    <row r="1" spans="1:6" ht="39" customHeight="1" x14ac:dyDescent="0.35">
      <c r="A1" s="24"/>
      <c r="B1" s="1"/>
      <c r="C1" s="36"/>
      <c r="D1" s="3" t="s">
        <v>25</v>
      </c>
    </row>
    <row r="3" spans="1:6" s="8" customFormat="1" ht="26.25" x14ac:dyDescent="0.4">
      <c r="A3" s="25" t="s">
        <v>379</v>
      </c>
      <c r="B3" s="4"/>
      <c r="C3" s="4"/>
      <c r="D3" s="4"/>
    </row>
    <row r="4" spans="1:6" s="8" customFormat="1" ht="13.15" x14ac:dyDescent="0.4">
      <c r="A4" s="25" t="s">
        <v>55</v>
      </c>
      <c r="B4" s="4"/>
      <c r="C4" s="4"/>
      <c r="D4" s="4"/>
    </row>
    <row r="5" spans="1:6" s="8" customFormat="1" ht="13.15" x14ac:dyDescent="0.4">
      <c r="A5" s="25" t="s">
        <v>300</v>
      </c>
      <c r="B5" s="4"/>
      <c r="C5" s="4"/>
      <c r="D5" s="4"/>
    </row>
    <row r="6" spans="1:6" s="8" customFormat="1" x14ac:dyDescent="0.35">
      <c r="A6" s="31"/>
    </row>
    <row r="7" spans="1:6" s="8" customFormat="1" x14ac:dyDescent="0.35">
      <c r="A7" s="31"/>
      <c r="D7" s="21" t="s">
        <v>0</v>
      </c>
    </row>
    <row r="8" spans="1:6" s="8" customFormat="1" ht="36" customHeight="1" x14ac:dyDescent="0.35">
      <c r="A8" s="27" t="s">
        <v>301</v>
      </c>
      <c r="B8" s="6" t="s">
        <v>297</v>
      </c>
      <c r="C8" s="6" t="s">
        <v>298</v>
      </c>
      <c r="D8" s="7" t="s">
        <v>4</v>
      </c>
    </row>
    <row r="9" spans="1:6" s="43" customFormat="1" ht="15" customHeight="1" x14ac:dyDescent="0.3">
      <c r="A9" s="127" t="s">
        <v>437</v>
      </c>
      <c r="B9" s="16">
        <v>0</v>
      </c>
      <c r="C9" s="16">
        <v>500</v>
      </c>
      <c r="D9" s="125"/>
      <c r="F9" s="89"/>
    </row>
    <row r="10" spans="1:6" s="43" customFormat="1" ht="24.95" customHeight="1" x14ac:dyDescent="0.3">
      <c r="A10" s="127" t="s">
        <v>438</v>
      </c>
      <c r="B10" s="16">
        <v>3200000</v>
      </c>
      <c r="C10" s="16">
        <v>484670</v>
      </c>
      <c r="D10" s="125">
        <v>0.15145937500000001</v>
      </c>
      <c r="F10" s="89"/>
    </row>
    <row r="11" spans="1:6" s="43" customFormat="1" ht="24.95" customHeight="1" x14ac:dyDescent="0.3">
      <c r="A11" s="127" t="s">
        <v>439</v>
      </c>
      <c r="B11" s="16">
        <v>19686000</v>
      </c>
      <c r="C11" s="16">
        <v>365850</v>
      </c>
      <c r="D11" s="125">
        <v>1.8584273087473333E-2</v>
      </c>
      <c r="F11" s="89"/>
    </row>
    <row r="12" spans="1:6" s="43" customFormat="1" ht="24.95" customHeight="1" x14ac:dyDescent="0.3">
      <c r="A12" s="127" t="s">
        <v>440</v>
      </c>
      <c r="B12" s="16">
        <v>75000</v>
      </c>
      <c r="C12" s="16">
        <v>45120</v>
      </c>
      <c r="D12" s="125">
        <v>0.60160000000000002</v>
      </c>
      <c r="F12" s="89"/>
    </row>
    <row r="13" spans="1:6" s="43" customFormat="1" ht="15" customHeight="1" x14ac:dyDescent="0.3">
      <c r="A13" s="127" t="s">
        <v>441</v>
      </c>
      <c r="B13" s="16">
        <v>0</v>
      </c>
      <c r="C13" s="16">
        <v>10227.32</v>
      </c>
      <c r="D13" s="125"/>
      <c r="F13" s="89"/>
    </row>
    <row r="14" spans="1:6" s="43" customFormat="1" ht="35.1" customHeight="1" x14ac:dyDescent="0.3">
      <c r="A14" s="127" t="s">
        <v>442</v>
      </c>
      <c r="B14" s="16">
        <v>0</v>
      </c>
      <c r="C14" s="16">
        <v>1274420</v>
      </c>
      <c r="D14" s="125"/>
      <c r="F14" s="89"/>
    </row>
    <row r="15" spans="1:6" s="43" customFormat="1" ht="15" customHeight="1" x14ac:dyDescent="0.3">
      <c r="A15" s="127" t="s">
        <v>380</v>
      </c>
      <c r="B15" s="16">
        <v>0</v>
      </c>
      <c r="C15" s="16">
        <v>8306530</v>
      </c>
      <c r="D15" s="125"/>
      <c r="F15" s="89"/>
    </row>
    <row r="16" spans="1:6" s="43" customFormat="1" ht="24.95" customHeight="1" x14ac:dyDescent="0.3">
      <c r="A16" s="127" t="s">
        <v>443</v>
      </c>
      <c r="B16" s="16">
        <v>253000</v>
      </c>
      <c r="C16" s="16">
        <v>249710</v>
      </c>
      <c r="D16" s="125">
        <v>0.98699604743083003</v>
      </c>
      <c r="F16" s="89"/>
    </row>
    <row r="17" spans="1:6" s="43" customFormat="1" ht="15" customHeight="1" x14ac:dyDescent="0.3">
      <c r="A17" s="127" t="s">
        <v>382</v>
      </c>
      <c r="B17" s="16">
        <v>36591000</v>
      </c>
      <c r="C17" s="16">
        <v>17822000</v>
      </c>
      <c r="D17" s="125">
        <v>0.4870596594791069</v>
      </c>
      <c r="F17" s="89"/>
    </row>
    <row r="18" spans="1:6" s="43" customFormat="1" ht="15" customHeight="1" x14ac:dyDescent="0.3">
      <c r="A18" s="127" t="s">
        <v>444</v>
      </c>
      <c r="B18" s="16">
        <v>249000</v>
      </c>
      <c r="C18" s="16">
        <v>14800</v>
      </c>
      <c r="D18" s="125">
        <v>5.9437751004016062E-2</v>
      </c>
      <c r="F18" s="89"/>
    </row>
    <row r="19" spans="1:6" s="43" customFormat="1" ht="15" customHeight="1" x14ac:dyDescent="0.3">
      <c r="A19" s="127" t="s">
        <v>445</v>
      </c>
      <c r="B19" s="16">
        <v>150000</v>
      </c>
      <c r="C19" s="16">
        <v>57000</v>
      </c>
      <c r="D19" s="125">
        <v>0.38</v>
      </c>
      <c r="F19" s="89"/>
    </row>
    <row r="20" spans="1:6" s="43" customFormat="1" ht="24.95" customHeight="1" x14ac:dyDescent="0.3">
      <c r="A20" s="127" t="s">
        <v>396</v>
      </c>
      <c r="B20" s="16">
        <v>1863000</v>
      </c>
      <c r="C20" s="16">
        <v>1170920</v>
      </c>
      <c r="D20" s="125">
        <v>0.62851315083199144</v>
      </c>
      <c r="F20" s="89"/>
    </row>
    <row r="21" spans="1:6" s="43" customFormat="1" ht="15" customHeight="1" x14ac:dyDescent="0.3">
      <c r="A21" s="127" t="s">
        <v>383</v>
      </c>
      <c r="B21" s="16">
        <v>121585000</v>
      </c>
      <c r="C21" s="16">
        <v>51277377.409999989</v>
      </c>
      <c r="D21" s="125">
        <v>0.42174098293374995</v>
      </c>
      <c r="F21" s="89"/>
    </row>
    <row r="22" spans="1:6" s="43" customFormat="1" ht="24.95" customHeight="1" x14ac:dyDescent="0.3">
      <c r="A22" s="127" t="s">
        <v>446</v>
      </c>
      <c r="B22" s="16">
        <v>700000</v>
      </c>
      <c r="C22" s="16">
        <v>0</v>
      </c>
      <c r="D22" s="125">
        <v>0</v>
      </c>
      <c r="F22" s="89"/>
    </row>
    <row r="23" spans="1:6" s="43" customFormat="1" ht="24.95" customHeight="1" x14ac:dyDescent="0.3">
      <c r="A23" s="127" t="s">
        <v>384</v>
      </c>
      <c r="B23" s="16">
        <v>96977000</v>
      </c>
      <c r="C23" s="16">
        <v>22393396.079999998</v>
      </c>
      <c r="D23" s="125">
        <v>0.23091450632624227</v>
      </c>
      <c r="F23" s="89"/>
    </row>
    <row r="24" spans="1:6" s="43" customFormat="1" ht="24.95" customHeight="1" x14ac:dyDescent="0.3">
      <c r="A24" s="127" t="s">
        <v>385</v>
      </c>
      <c r="B24" s="16">
        <v>91873000</v>
      </c>
      <c r="C24" s="16">
        <v>30923373.530000001</v>
      </c>
      <c r="D24" s="125">
        <v>0.33658826347240212</v>
      </c>
      <c r="F24" s="89"/>
    </row>
    <row r="25" spans="1:6" s="43" customFormat="1" ht="24.95" customHeight="1" x14ac:dyDescent="0.3">
      <c r="A25" s="127" t="s">
        <v>447</v>
      </c>
      <c r="B25" s="16">
        <v>3900000</v>
      </c>
      <c r="C25" s="16">
        <v>833000</v>
      </c>
      <c r="D25" s="125">
        <v>0.21358974358974359</v>
      </c>
      <c r="F25" s="89"/>
    </row>
    <row r="26" spans="1:6" s="43" customFormat="1" ht="15" customHeight="1" x14ac:dyDescent="0.3">
      <c r="A26" s="127" t="s">
        <v>448</v>
      </c>
      <c r="B26" s="16">
        <v>15235000</v>
      </c>
      <c r="C26" s="16">
        <v>3767277</v>
      </c>
      <c r="D26" s="125">
        <v>0.24727778142435183</v>
      </c>
      <c r="F26" s="89"/>
    </row>
    <row r="27" spans="1:6" s="43" customFormat="1" ht="15" customHeight="1" x14ac:dyDescent="0.3">
      <c r="A27" s="127" t="s">
        <v>449</v>
      </c>
      <c r="B27" s="16">
        <v>265000</v>
      </c>
      <c r="C27" s="16">
        <v>43000</v>
      </c>
      <c r="D27" s="125">
        <v>0.16226415094339622</v>
      </c>
      <c r="F27" s="89"/>
    </row>
    <row r="28" spans="1:6" s="43" customFormat="1" ht="15" customHeight="1" x14ac:dyDescent="0.3">
      <c r="A28" s="127" t="s">
        <v>416</v>
      </c>
      <c r="B28" s="16">
        <v>229000</v>
      </c>
      <c r="C28" s="16">
        <v>69030</v>
      </c>
      <c r="D28" s="125">
        <v>0.30144104803493449</v>
      </c>
      <c r="F28" s="89"/>
    </row>
    <row r="29" spans="1:6" s="43" customFormat="1" ht="15" customHeight="1" x14ac:dyDescent="0.3">
      <c r="A29" s="127" t="s">
        <v>450</v>
      </c>
      <c r="B29" s="16">
        <v>459000</v>
      </c>
      <c r="C29" s="16">
        <v>73440</v>
      </c>
      <c r="D29" s="125">
        <v>0.16</v>
      </c>
      <c r="F29" s="89"/>
    </row>
    <row r="30" spans="1:6" s="43" customFormat="1" ht="15" customHeight="1" x14ac:dyDescent="0.3">
      <c r="A30" s="127" t="s">
        <v>398</v>
      </c>
      <c r="B30" s="16">
        <v>870000</v>
      </c>
      <c r="C30" s="16">
        <v>90420</v>
      </c>
      <c r="D30" s="125">
        <v>0.10393103448275862</v>
      </c>
      <c r="F30" s="89"/>
    </row>
    <row r="31" spans="1:6" s="43" customFormat="1" ht="24.95" customHeight="1" x14ac:dyDescent="0.3">
      <c r="A31" s="127" t="s">
        <v>451</v>
      </c>
      <c r="B31" s="16">
        <v>50000</v>
      </c>
      <c r="C31" s="16">
        <v>38000</v>
      </c>
      <c r="D31" s="125">
        <v>0.76</v>
      </c>
      <c r="F31" s="89"/>
    </row>
    <row r="32" spans="1:6" s="43" customFormat="1" ht="15" customHeight="1" x14ac:dyDescent="0.3">
      <c r="A32" s="127" t="s">
        <v>452</v>
      </c>
      <c r="B32" s="16">
        <v>138000</v>
      </c>
      <c r="C32" s="16">
        <v>94380</v>
      </c>
      <c r="D32" s="125">
        <v>0.68391304347826087</v>
      </c>
      <c r="F32" s="89"/>
    </row>
    <row r="33" spans="1:6" s="43" customFormat="1" ht="15" customHeight="1" x14ac:dyDescent="0.3">
      <c r="A33" s="127" t="s">
        <v>427</v>
      </c>
      <c r="B33" s="16">
        <v>2035000</v>
      </c>
      <c r="C33" s="16">
        <v>162690</v>
      </c>
      <c r="D33" s="125">
        <v>7.9945945945945951E-2</v>
      </c>
      <c r="F33" s="89"/>
    </row>
    <row r="34" spans="1:6" s="43" customFormat="1" ht="15" customHeight="1" x14ac:dyDescent="0.3">
      <c r="A34" s="127" t="s">
        <v>417</v>
      </c>
      <c r="B34" s="16">
        <v>600000</v>
      </c>
      <c r="C34" s="16">
        <v>14380</v>
      </c>
      <c r="D34" s="125">
        <v>2.3966666666666667E-2</v>
      </c>
      <c r="F34" s="89"/>
    </row>
    <row r="35" spans="1:6" s="43" customFormat="1" ht="15" customHeight="1" x14ac:dyDescent="0.3">
      <c r="A35" s="127" t="s">
        <v>404</v>
      </c>
      <c r="B35" s="16">
        <v>80000</v>
      </c>
      <c r="C35" s="16">
        <v>0</v>
      </c>
      <c r="D35" s="125">
        <v>0</v>
      </c>
      <c r="F35" s="89"/>
    </row>
    <row r="36" spans="1:6" s="43" customFormat="1" ht="15" customHeight="1" x14ac:dyDescent="0.3">
      <c r="A36" s="127" t="s">
        <v>453</v>
      </c>
      <c r="B36" s="16">
        <v>21380000</v>
      </c>
      <c r="C36" s="16">
        <v>49000</v>
      </c>
      <c r="D36" s="125">
        <v>2.2918615528531336E-3</v>
      </c>
      <c r="F36" s="89"/>
    </row>
    <row r="37" spans="1:6" s="43" customFormat="1" ht="24.95" customHeight="1" x14ac:dyDescent="0.3">
      <c r="A37" s="127" t="s">
        <v>454</v>
      </c>
      <c r="B37" s="16">
        <v>79000</v>
      </c>
      <c r="C37" s="16">
        <v>20800</v>
      </c>
      <c r="D37" s="125">
        <v>0.26329113924050634</v>
      </c>
      <c r="F37" s="89"/>
    </row>
    <row r="38" spans="1:6" s="43" customFormat="1" ht="15" customHeight="1" x14ac:dyDescent="0.3">
      <c r="A38" s="127" t="s">
        <v>455</v>
      </c>
      <c r="B38" s="16">
        <v>25000</v>
      </c>
      <c r="C38" s="16">
        <v>10070</v>
      </c>
      <c r="D38" s="125">
        <v>0.40279999999999999</v>
      </c>
      <c r="F38" s="89"/>
    </row>
    <row r="39" spans="1:6" s="43" customFormat="1" ht="24.95" customHeight="1" x14ac:dyDescent="0.3">
      <c r="A39" s="127" t="s">
        <v>428</v>
      </c>
      <c r="B39" s="16">
        <v>12000</v>
      </c>
      <c r="C39" s="16">
        <v>49480</v>
      </c>
      <c r="D39" s="125">
        <v>4.1233333333333331</v>
      </c>
      <c r="F39" s="89"/>
    </row>
    <row r="40" spans="1:6" s="43" customFormat="1" ht="15" customHeight="1" x14ac:dyDescent="0.3">
      <c r="A40" s="127" t="s">
        <v>456</v>
      </c>
      <c r="B40" s="16">
        <v>23000</v>
      </c>
      <c r="C40" s="16">
        <v>52000</v>
      </c>
      <c r="D40" s="125">
        <v>2.2608695652173911</v>
      </c>
      <c r="F40" s="89"/>
    </row>
    <row r="41" spans="1:6" s="43" customFormat="1" ht="15" customHeight="1" x14ac:dyDescent="0.3">
      <c r="A41" s="127" t="s">
        <v>457</v>
      </c>
      <c r="B41" s="16">
        <v>2000</v>
      </c>
      <c r="C41" s="16">
        <v>1000</v>
      </c>
      <c r="D41" s="125">
        <v>0.5</v>
      </c>
      <c r="F41" s="89"/>
    </row>
    <row r="42" spans="1:6" s="43" customFormat="1" ht="15" customHeight="1" x14ac:dyDescent="0.3">
      <c r="A42" s="127" t="s">
        <v>458</v>
      </c>
      <c r="B42" s="16">
        <v>85000</v>
      </c>
      <c r="C42" s="16">
        <v>71550</v>
      </c>
      <c r="D42" s="125">
        <v>0.84176470588235297</v>
      </c>
      <c r="F42" s="89"/>
    </row>
    <row r="43" spans="1:6" s="43" customFormat="1" ht="15" customHeight="1" x14ac:dyDescent="0.3">
      <c r="A43" s="127" t="s">
        <v>459</v>
      </c>
      <c r="B43" s="16">
        <v>454000</v>
      </c>
      <c r="C43" s="16">
        <v>31840</v>
      </c>
      <c r="D43" s="125">
        <v>7.0132158590308372E-2</v>
      </c>
      <c r="F43" s="89"/>
    </row>
    <row r="44" spans="1:6" s="43" customFormat="1" ht="24.95" customHeight="1" x14ac:dyDescent="0.3">
      <c r="A44" s="127" t="s">
        <v>460</v>
      </c>
      <c r="B44" s="16">
        <v>20000</v>
      </c>
      <c r="C44" s="16">
        <v>2310.7399999999998</v>
      </c>
      <c r="D44" s="125">
        <v>0.11553699999999999</v>
      </c>
      <c r="F44" s="89"/>
    </row>
    <row r="45" spans="1:6" s="43" customFormat="1" ht="15" customHeight="1" x14ac:dyDescent="0.3">
      <c r="A45" s="127" t="s">
        <v>461</v>
      </c>
      <c r="B45" s="16">
        <v>10966000</v>
      </c>
      <c r="C45" s="16">
        <v>3178000</v>
      </c>
      <c r="D45" s="125">
        <v>0.28980485135874523</v>
      </c>
      <c r="F45" s="89"/>
    </row>
    <row r="46" spans="1:6" s="43" customFormat="1" ht="24.95" customHeight="1" x14ac:dyDescent="0.3">
      <c r="A46" s="127" t="s">
        <v>462</v>
      </c>
      <c r="B46" s="16">
        <v>2887000</v>
      </c>
      <c r="C46" s="16">
        <v>429300</v>
      </c>
      <c r="D46" s="125">
        <v>0.14870107377900935</v>
      </c>
      <c r="F46" s="89"/>
    </row>
    <row r="47" spans="1:6" s="43" customFormat="1" ht="15" customHeight="1" x14ac:dyDescent="0.3">
      <c r="A47" s="127" t="s">
        <v>463</v>
      </c>
      <c r="B47" s="16">
        <v>3300000</v>
      </c>
      <c r="C47" s="16">
        <v>1125820</v>
      </c>
      <c r="D47" s="125">
        <v>0.34115757575757577</v>
      </c>
      <c r="F47" s="89"/>
    </row>
    <row r="48" spans="1:6" s="43" customFormat="1" ht="15" customHeight="1" x14ac:dyDescent="0.3">
      <c r="A48" s="127" t="s">
        <v>464</v>
      </c>
      <c r="B48" s="16">
        <v>5919000</v>
      </c>
      <c r="C48" s="16">
        <v>1094059.45</v>
      </c>
      <c r="D48" s="125">
        <v>0.18483856225713802</v>
      </c>
      <c r="F48" s="89"/>
    </row>
    <row r="49" spans="1:6" s="43" customFormat="1" ht="15" customHeight="1" x14ac:dyDescent="0.3">
      <c r="A49" s="127" t="s">
        <v>465</v>
      </c>
      <c r="B49" s="16">
        <v>220000</v>
      </c>
      <c r="C49" s="16">
        <v>69000</v>
      </c>
      <c r="D49" s="125">
        <v>0.31363636363636366</v>
      </c>
      <c r="F49" s="89"/>
    </row>
    <row r="50" spans="1:6" s="43" customFormat="1" ht="15" customHeight="1" x14ac:dyDescent="0.3">
      <c r="A50" s="127" t="s">
        <v>387</v>
      </c>
      <c r="B50" s="16">
        <v>7600000</v>
      </c>
      <c r="C50" s="16">
        <v>0</v>
      </c>
      <c r="D50" s="125">
        <v>0</v>
      </c>
      <c r="F50" s="89"/>
    </row>
    <row r="51" spans="1:6" s="43" customFormat="1" ht="15" customHeight="1" x14ac:dyDescent="0.3">
      <c r="A51" s="127" t="s">
        <v>388</v>
      </c>
      <c r="B51" s="16">
        <v>153762000</v>
      </c>
      <c r="C51" s="16">
        <v>50360381.590000004</v>
      </c>
      <c r="D51" s="125">
        <v>0.32752163466916406</v>
      </c>
      <c r="F51" s="89"/>
    </row>
    <row r="52" spans="1:6" s="43" customFormat="1" ht="24.95" customHeight="1" x14ac:dyDescent="0.3">
      <c r="A52" s="127" t="s">
        <v>405</v>
      </c>
      <c r="B52" s="16">
        <v>146000</v>
      </c>
      <c r="C52" s="16">
        <v>72486.100000000006</v>
      </c>
      <c r="D52" s="125">
        <v>0.49648013698630139</v>
      </c>
      <c r="F52" s="89"/>
    </row>
    <row r="53" spans="1:6" s="43" customFormat="1" ht="24.95" customHeight="1" x14ac:dyDescent="0.3">
      <c r="A53" s="127" t="s">
        <v>466</v>
      </c>
      <c r="B53" s="16">
        <v>1150000</v>
      </c>
      <c r="C53" s="16">
        <v>339000</v>
      </c>
      <c r="D53" s="125">
        <v>0.29478260869565215</v>
      </c>
      <c r="F53" s="89"/>
    </row>
    <row r="54" spans="1:6" s="43" customFormat="1" ht="24.95" customHeight="1" x14ac:dyDescent="0.3">
      <c r="A54" s="127" t="s">
        <v>389</v>
      </c>
      <c r="B54" s="16">
        <v>21542000</v>
      </c>
      <c r="C54" s="16">
        <v>1186450</v>
      </c>
      <c r="D54" s="125">
        <v>5.5076130350013928E-2</v>
      </c>
      <c r="F54" s="89"/>
    </row>
    <row r="55" spans="1:6" s="43" customFormat="1" ht="24.95" customHeight="1" x14ac:dyDescent="0.3">
      <c r="A55" s="127" t="s">
        <v>421</v>
      </c>
      <c r="B55" s="16">
        <v>10000</v>
      </c>
      <c r="C55" s="16">
        <v>280</v>
      </c>
      <c r="D55" s="125">
        <v>2.8000000000000001E-2</v>
      </c>
      <c r="F55" s="89"/>
    </row>
    <row r="56" spans="1:6" s="43" customFormat="1" ht="24.95" customHeight="1" x14ac:dyDescent="0.3">
      <c r="A56" s="127" t="s">
        <v>422</v>
      </c>
      <c r="B56" s="16">
        <v>40517000</v>
      </c>
      <c r="C56" s="16">
        <v>0</v>
      </c>
      <c r="D56" s="125">
        <v>0</v>
      </c>
      <c r="F56" s="89"/>
    </row>
    <row r="57" spans="1:6" s="43" customFormat="1" ht="24.95" customHeight="1" x14ac:dyDescent="0.3">
      <c r="A57" s="127" t="s">
        <v>390</v>
      </c>
      <c r="B57" s="16">
        <v>84356000</v>
      </c>
      <c r="C57" s="16">
        <v>21712000</v>
      </c>
      <c r="D57" s="125">
        <v>0.25738536677888946</v>
      </c>
      <c r="F57" s="89"/>
    </row>
    <row r="58" spans="1:6" s="43" customFormat="1" ht="24.95" customHeight="1" x14ac:dyDescent="0.3">
      <c r="A58" s="127" t="s">
        <v>467</v>
      </c>
      <c r="B58" s="16">
        <v>11578000</v>
      </c>
      <c r="C58" s="16">
        <v>5162000</v>
      </c>
      <c r="D58" s="125">
        <v>0.44584556918293317</v>
      </c>
      <c r="F58" s="89"/>
    </row>
    <row r="59" spans="1:6" s="43" customFormat="1" ht="15" customHeight="1" x14ac:dyDescent="0.3">
      <c r="A59" s="127" t="s">
        <v>468</v>
      </c>
      <c r="B59" s="16">
        <v>130000</v>
      </c>
      <c r="C59" s="16">
        <v>830</v>
      </c>
      <c r="D59" s="125">
        <v>6.3846153846153844E-3</v>
      </c>
      <c r="F59" s="89"/>
    </row>
    <row r="60" spans="1:6" s="43" customFormat="1" ht="24.95" customHeight="1" x14ac:dyDescent="0.3">
      <c r="A60" s="127" t="s">
        <v>469</v>
      </c>
      <c r="B60" s="16">
        <v>7629000</v>
      </c>
      <c r="C60" s="16">
        <v>354150</v>
      </c>
      <c r="D60" s="125">
        <v>4.6421549351160045E-2</v>
      </c>
      <c r="F60" s="89"/>
    </row>
    <row r="61" spans="1:6" s="43" customFormat="1" ht="24.95" customHeight="1" x14ac:dyDescent="0.3">
      <c r="A61" s="127" t="s">
        <v>470</v>
      </c>
      <c r="B61" s="16">
        <v>250000</v>
      </c>
      <c r="C61" s="16">
        <v>93000</v>
      </c>
      <c r="D61" s="125">
        <v>0.372</v>
      </c>
      <c r="F61" s="89"/>
    </row>
    <row r="62" spans="1:6" ht="15" customHeight="1" x14ac:dyDescent="0.4">
      <c r="A62" s="29" t="s">
        <v>22</v>
      </c>
      <c r="B62" s="19">
        <v>771105000</v>
      </c>
      <c r="C62" s="19">
        <v>225046319.21999997</v>
      </c>
      <c r="D62" s="20">
        <v>0.29184912459392687</v>
      </c>
      <c r="F62" s="89"/>
    </row>
    <row r="63" spans="1:6" ht="15" customHeight="1" x14ac:dyDescent="0.35">
      <c r="A63" s="30" t="s">
        <v>299</v>
      </c>
      <c r="F63" s="89">
        <f t="shared" ref="F63" si="0">C63-E63</f>
        <v>0</v>
      </c>
    </row>
    <row r="64" spans="1:6" x14ac:dyDescent="0.35">
      <c r="C64" s="22"/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Zeros="0" workbookViewId="0">
      <selection activeCell="A8" sqref="A8"/>
    </sheetView>
  </sheetViews>
  <sheetFormatPr baseColWidth="10" defaultRowHeight="12.75" x14ac:dyDescent="0.35"/>
  <cols>
    <col min="1" max="1" width="53.73046875" style="26" customWidth="1"/>
    <col min="2" max="3" width="16.73046875" customWidth="1"/>
    <col min="4" max="4" width="8.265625" customWidth="1"/>
  </cols>
  <sheetData>
    <row r="1" spans="1:4" ht="39" customHeight="1" x14ac:dyDescent="0.35">
      <c r="A1" s="24"/>
      <c r="B1" s="1"/>
      <c r="C1" s="36"/>
      <c r="D1" s="3" t="s">
        <v>25</v>
      </c>
    </row>
    <row r="3" spans="1:4" ht="26.25" x14ac:dyDescent="0.4">
      <c r="A3" s="25" t="s">
        <v>379</v>
      </c>
      <c r="B3" s="4"/>
      <c r="C3" s="4"/>
      <c r="D3" s="4"/>
    </row>
    <row r="4" spans="1:4" ht="13.15" x14ac:dyDescent="0.4">
      <c r="A4" s="25" t="s">
        <v>114</v>
      </c>
      <c r="B4" s="4"/>
      <c r="C4" s="4"/>
      <c r="D4" s="4"/>
    </row>
    <row r="5" spans="1:4" ht="13.15" x14ac:dyDescent="0.4">
      <c r="A5" s="25" t="s">
        <v>300</v>
      </c>
      <c r="B5" s="4"/>
      <c r="C5" s="4"/>
      <c r="D5" s="4"/>
    </row>
    <row r="7" spans="1:4" x14ac:dyDescent="0.35">
      <c r="D7" s="5" t="s">
        <v>0</v>
      </c>
    </row>
    <row r="8" spans="1:4" s="8" customFormat="1" ht="36" customHeight="1" x14ac:dyDescent="0.35">
      <c r="A8" s="27" t="s">
        <v>301</v>
      </c>
      <c r="B8" s="6" t="s">
        <v>297</v>
      </c>
      <c r="C8" s="6" t="s">
        <v>298</v>
      </c>
      <c r="D8" s="7" t="s">
        <v>4</v>
      </c>
    </row>
    <row r="9" spans="1:4" s="43" customFormat="1" ht="15" customHeight="1" x14ac:dyDescent="0.3">
      <c r="A9" s="127" t="s">
        <v>382</v>
      </c>
      <c r="B9" s="16">
        <v>0</v>
      </c>
      <c r="C9" s="16">
        <v>148000</v>
      </c>
      <c r="D9" s="125"/>
    </row>
    <row r="10" spans="1:4" s="43" customFormat="1" ht="24.95" customHeight="1" x14ac:dyDescent="0.3">
      <c r="A10" s="127" t="s">
        <v>396</v>
      </c>
      <c r="B10" s="16">
        <v>23200000</v>
      </c>
      <c r="C10" s="16">
        <v>12226570</v>
      </c>
      <c r="D10" s="125">
        <v>0.52700732758620694</v>
      </c>
    </row>
    <row r="11" spans="1:4" s="43" customFormat="1" ht="15" customHeight="1" x14ac:dyDescent="0.3">
      <c r="A11" s="127" t="s">
        <v>383</v>
      </c>
      <c r="B11" s="16">
        <v>1784000</v>
      </c>
      <c r="C11" s="16">
        <v>1082734.45</v>
      </c>
      <c r="D11" s="125">
        <v>0.60691392937219724</v>
      </c>
    </row>
    <row r="12" spans="1:4" s="43" customFormat="1" ht="24.95" customHeight="1" x14ac:dyDescent="0.3">
      <c r="A12" s="127" t="s">
        <v>384</v>
      </c>
      <c r="B12" s="16">
        <v>79033000</v>
      </c>
      <c r="C12" s="16">
        <v>31568185.360000007</v>
      </c>
      <c r="D12" s="125">
        <v>0.39943043235104331</v>
      </c>
    </row>
    <row r="13" spans="1:4" s="43" customFormat="1" ht="24.95" customHeight="1" x14ac:dyDescent="0.3">
      <c r="A13" s="127" t="s">
        <v>385</v>
      </c>
      <c r="B13" s="16">
        <v>179050000</v>
      </c>
      <c r="C13" s="16">
        <v>41065765.710000001</v>
      </c>
      <c r="D13" s="125">
        <v>0.22935362027366657</v>
      </c>
    </row>
    <row r="14" spans="1:4" s="43" customFormat="1" ht="15" customHeight="1" x14ac:dyDescent="0.3">
      <c r="A14" s="127" t="s">
        <v>471</v>
      </c>
      <c r="B14" s="16">
        <v>7000</v>
      </c>
      <c r="C14" s="16">
        <v>9150</v>
      </c>
      <c r="D14" s="125">
        <v>1.3071428571428572</v>
      </c>
    </row>
    <row r="15" spans="1:4" s="43" customFormat="1" ht="15" customHeight="1" x14ac:dyDescent="0.3">
      <c r="A15" s="127" t="s">
        <v>448</v>
      </c>
      <c r="B15" s="16">
        <v>2950000</v>
      </c>
      <c r="C15" s="16">
        <v>920608</v>
      </c>
      <c r="D15" s="125">
        <v>0.31207050847457629</v>
      </c>
    </row>
    <row r="16" spans="1:4" s="43" customFormat="1" ht="15" customHeight="1" x14ac:dyDescent="0.3">
      <c r="A16" s="127" t="s">
        <v>472</v>
      </c>
      <c r="B16" s="16">
        <v>11885000</v>
      </c>
      <c r="C16" s="16">
        <v>9000</v>
      </c>
      <c r="D16" s="125">
        <v>7.5725704669751793E-4</v>
      </c>
    </row>
    <row r="17" spans="1:4" s="43" customFormat="1" ht="15" customHeight="1" x14ac:dyDescent="0.3">
      <c r="A17" s="127" t="s">
        <v>473</v>
      </c>
      <c r="B17" s="16">
        <v>814000</v>
      </c>
      <c r="C17" s="16">
        <v>57350</v>
      </c>
      <c r="D17" s="125">
        <v>7.045454545454545E-2</v>
      </c>
    </row>
    <row r="18" spans="1:4" s="43" customFormat="1" ht="15" customHeight="1" x14ac:dyDescent="0.3">
      <c r="A18" s="127" t="s">
        <v>388</v>
      </c>
      <c r="B18" s="16">
        <v>33376000</v>
      </c>
      <c r="C18" s="16">
        <v>6054598.5800000001</v>
      </c>
      <c r="D18" s="125">
        <v>0.18140575802972195</v>
      </c>
    </row>
    <row r="19" spans="1:4" s="43" customFormat="1" ht="24.95" customHeight="1" x14ac:dyDescent="0.3">
      <c r="A19" s="127" t="s">
        <v>466</v>
      </c>
      <c r="B19" s="16">
        <v>400000</v>
      </c>
      <c r="C19" s="16">
        <v>73000</v>
      </c>
      <c r="D19" s="125">
        <v>0.1825</v>
      </c>
    </row>
    <row r="20" spans="1:4" s="43" customFormat="1" ht="24.95" customHeight="1" x14ac:dyDescent="0.3">
      <c r="A20" s="127" t="s">
        <v>389</v>
      </c>
      <c r="B20" s="16">
        <v>6600000</v>
      </c>
      <c r="C20" s="16">
        <v>1216780</v>
      </c>
      <c r="D20" s="125">
        <v>0.18436060606060606</v>
      </c>
    </row>
    <row r="21" spans="1:4" s="43" customFormat="1" ht="24.95" customHeight="1" x14ac:dyDescent="0.3">
      <c r="A21" s="127" t="s">
        <v>422</v>
      </c>
      <c r="B21" s="16">
        <v>15000000</v>
      </c>
      <c r="C21" s="16">
        <v>134000</v>
      </c>
      <c r="D21" s="125">
        <v>8.9333333333333331E-3</v>
      </c>
    </row>
    <row r="22" spans="1:4" s="43" customFormat="1" ht="24.95" customHeight="1" x14ac:dyDescent="0.3">
      <c r="A22" s="127" t="s">
        <v>390</v>
      </c>
      <c r="B22" s="16">
        <v>10330000</v>
      </c>
      <c r="C22" s="16">
        <v>3986000</v>
      </c>
      <c r="D22" s="125">
        <v>0.38586640851887705</v>
      </c>
    </row>
    <row r="23" spans="1:4" s="43" customFormat="1" ht="24.95" customHeight="1" x14ac:dyDescent="0.3">
      <c r="A23" s="127" t="s">
        <v>391</v>
      </c>
      <c r="B23" s="16">
        <v>9165000</v>
      </c>
      <c r="C23" s="16">
        <v>890830</v>
      </c>
      <c r="D23" s="125">
        <v>9.7199127114020734E-2</v>
      </c>
    </row>
    <row r="24" spans="1:4" s="43" customFormat="1" ht="24.95" customHeight="1" x14ac:dyDescent="0.3">
      <c r="A24" s="127" t="s">
        <v>423</v>
      </c>
      <c r="B24" s="16">
        <v>35709000</v>
      </c>
      <c r="C24" s="16">
        <v>16043460</v>
      </c>
      <c r="D24" s="125">
        <v>0.44928337393934303</v>
      </c>
    </row>
    <row r="25" spans="1:4" s="43" customFormat="1" ht="24.95" customHeight="1" x14ac:dyDescent="0.3">
      <c r="A25" s="127" t="s">
        <v>474</v>
      </c>
      <c r="B25" s="16">
        <v>12700000</v>
      </c>
      <c r="C25" s="16">
        <v>381320</v>
      </c>
      <c r="D25" s="125">
        <v>3.00251968503937E-2</v>
      </c>
    </row>
    <row r="26" spans="1:4" ht="15" customHeight="1" x14ac:dyDescent="0.4">
      <c r="A26" s="29" t="s">
        <v>22</v>
      </c>
      <c r="B26" s="19">
        <v>422003000</v>
      </c>
      <c r="C26" s="19">
        <v>115867352.10000001</v>
      </c>
      <c r="D26" s="20">
        <v>0.27456523318554615</v>
      </c>
    </row>
    <row r="27" spans="1:4" x14ac:dyDescent="0.35">
      <c r="A27" s="30" t="s">
        <v>299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Zeros="0" workbookViewId="0">
      <selection activeCell="A8" sqref="A8"/>
    </sheetView>
  </sheetViews>
  <sheetFormatPr baseColWidth="10" defaultRowHeight="12.75" x14ac:dyDescent="0.35"/>
  <cols>
    <col min="1" max="1" width="53.73046875" style="26" customWidth="1"/>
    <col min="2" max="3" width="16.73046875" customWidth="1"/>
    <col min="4" max="4" width="8.265625" customWidth="1"/>
  </cols>
  <sheetData>
    <row r="1" spans="1:4" ht="39" customHeight="1" x14ac:dyDescent="0.35">
      <c r="A1" s="24"/>
      <c r="B1" s="1"/>
      <c r="C1" s="36"/>
      <c r="D1" s="3" t="s">
        <v>25</v>
      </c>
    </row>
    <row r="3" spans="1:4" ht="26.25" x14ac:dyDescent="0.4">
      <c r="A3" s="25" t="s">
        <v>379</v>
      </c>
      <c r="B3" s="4"/>
      <c r="C3" s="4"/>
      <c r="D3" s="4"/>
    </row>
    <row r="4" spans="1:4" ht="13.15" x14ac:dyDescent="0.4">
      <c r="A4" s="25" t="s">
        <v>16</v>
      </c>
      <c r="B4" s="4"/>
      <c r="C4" s="4"/>
      <c r="D4" s="4"/>
    </row>
    <row r="5" spans="1:4" ht="13.15" x14ac:dyDescent="0.4">
      <c r="A5" s="25" t="s">
        <v>300</v>
      </c>
      <c r="B5" s="4"/>
      <c r="C5" s="4"/>
      <c r="D5" s="4"/>
    </row>
    <row r="7" spans="1:4" x14ac:dyDescent="0.35">
      <c r="D7" s="5" t="s">
        <v>0</v>
      </c>
    </row>
    <row r="8" spans="1:4" s="8" customFormat="1" ht="36" customHeight="1" x14ac:dyDescent="0.35">
      <c r="A8" s="27" t="s">
        <v>301</v>
      </c>
      <c r="B8" s="6" t="s">
        <v>297</v>
      </c>
      <c r="C8" s="6" t="s">
        <v>298</v>
      </c>
      <c r="D8" s="7" t="s">
        <v>4</v>
      </c>
    </row>
    <row r="9" spans="1:4" s="43" customFormat="1" ht="15" customHeight="1" x14ac:dyDescent="0.3">
      <c r="A9" s="127" t="s">
        <v>383</v>
      </c>
      <c r="B9" s="16">
        <v>379000</v>
      </c>
      <c r="C9" s="16">
        <v>68011.679999999993</v>
      </c>
      <c r="D9" s="125">
        <v>0.17945034300791554</v>
      </c>
    </row>
    <row r="10" spans="1:4" s="43" customFormat="1" ht="15" customHeight="1" x14ac:dyDescent="0.3">
      <c r="A10" s="127" t="s">
        <v>387</v>
      </c>
      <c r="B10" s="16">
        <v>8076000</v>
      </c>
      <c r="C10" s="16">
        <v>1916444.9800000002</v>
      </c>
      <c r="D10" s="125">
        <v>0.23730126052501241</v>
      </c>
    </row>
    <row r="11" spans="1:4" s="43" customFormat="1" ht="24.95" customHeight="1" x14ac:dyDescent="0.3">
      <c r="A11" s="127" t="s">
        <v>389</v>
      </c>
      <c r="B11" s="16">
        <v>100000</v>
      </c>
      <c r="C11" s="16">
        <v>0</v>
      </c>
      <c r="D11" s="125">
        <v>0</v>
      </c>
    </row>
    <row r="12" spans="1:4" s="43" customFormat="1" ht="24.95" customHeight="1" x14ac:dyDescent="0.3">
      <c r="A12" s="127" t="s">
        <v>390</v>
      </c>
      <c r="B12" s="16">
        <v>140000</v>
      </c>
      <c r="C12" s="16">
        <v>12000</v>
      </c>
      <c r="D12" s="125">
        <v>8.5714285714285715E-2</v>
      </c>
    </row>
    <row r="13" spans="1:4" s="43" customFormat="1" ht="24.95" customHeight="1" x14ac:dyDescent="0.3">
      <c r="A13" s="127" t="s">
        <v>391</v>
      </c>
      <c r="B13" s="16">
        <v>0</v>
      </c>
      <c r="C13" s="16">
        <v>840</v>
      </c>
      <c r="D13" s="125"/>
    </row>
    <row r="14" spans="1:4" ht="15" customHeight="1" x14ac:dyDescent="0.4">
      <c r="A14" s="29" t="s">
        <v>22</v>
      </c>
      <c r="B14" s="19">
        <v>8695000</v>
      </c>
      <c r="C14" s="19">
        <v>1997296.6600000001</v>
      </c>
      <c r="D14" s="20">
        <v>0.2297063438757907</v>
      </c>
    </row>
    <row r="15" spans="1:4" x14ac:dyDescent="0.35">
      <c r="A15" s="30" t="s">
        <v>299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Zeros="0" workbookViewId="0">
      <selection activeCell="A8" sqref="A8"/>
    </sheetView>
  </sheetViews>
  <sheetFormatPr baseColWidth="10" defaultRowHeight="12.75" x14ac:dyDescent="0.35"/>
  <cols>
    <col min="1" max="1" width="53.73046875" style="26" customWidth="1"/>
    <col min="2" max="3" width="16.73046875" customWidth="1"/>
    <col min="4" max="4" width="8.265625" customWidth="1"/>
  </cols>
  <sheetData>
    <row r="1" spans="1:4" ht="39" customHeight="1" x14ac:dyDescent="0.35">
      <c r="A1" s="24"/>
      <c r="B1" s="1"/>
      <c r="C1" s="36"/>
      <c r="D1" s="3" t="s">
        <v>25</v>
      </c>
    </row>
    <row r="3" spans="1:4" ht="26.25" x14ac:dyDescent="0.4">
      <c r="A3" s="25" t="s">
        <v>379</v>
      </c>
      <c r="B3" s="4"/>
      <c r="C3" s="4"/>
      <c r="D3" s="4"/>
    </row>
    <row r="4" spans="1:4" ht="13.15" x14ac:dyDescent="0.4">
      <c r="A4" s="25" t="s">
        <v>17</v>
      </c>
      <c r="B4" s="4"/>
      <c r="C4" s="4"/>
      <c r="D4" s="4"/>
    </row>
    <row r="5" spans="1:4" ht="13.15" x14ac:dyDescent="0.4">
      <c r="A5" s="25" t="s">
        <v>300</v>
      </c>
      <c r="B5" s="4"/>
      <c r="C5" s="4"/>
      <c r="D5" s="4"/>
    </row>
    <row r="7" spans="1:4" x14ac:dyDescent="0.35">
      <c r="D7" s="5" t="s">
        <v>0</v>
      </c>
    </row>
    <row r="8" spans="1:4" s="8" customFormat="1" ht="36" customHeight="1" x14ac:dyDescent="0.35">
      <c r="A8" s="27" t="s">
        <v>301</v>
      </c>
      <c r="B8" s="6" t="s">
        <v>297</v>
      </c>
      <c r="C8" s="6" t="s">
        <v>298</v>
      </c>
      <c r="D8" s="7" t="s">
        <v>4</v>
      </c>
    </row>
    <row r="9" spans="1:4" s="43" customFormat="1" ht="15" customHeight="1" x14ac:dyDescent="0.3">
      <c r="A9" s="127" t="s">
        <v>382</v>
      </c>
      <c r="B9" s="16">
        <v>105000</v>
      </c>
      <c r="C9" s="16">
        <v>60000</v>
      </c>
      <c r="D9" s="125">
        <v>0.5714285714285714</v>
      </c>
    </row>
    <row r="10" spans="1:4" s="43" customFormat="1" ht="15" customHeight="1" x14ac:dyDescent="0.3">
      <c r="A10" s="127" t="s">
        <v>383</v>
      </c>
      <c r="B10" s="16">
        <v>630000</v>
      </c>
      <c r="C10" s="16">
        <v>419462.09</v>
      </c>
      <c r="D10" s="125">
        <v>0.6658128412698413</v>
      </c>
    </row>
    <row r="11" spans="1:4" s="43" customFormat="1" ht="15" customHeight="1" x14ac:dyDescent="0.3">
      <c r="A11" s="127" t="s">
        <v>387</v>
      </c>
      <c r="B11" s="16">
        <v>2152000</v>
      </c>
      <c r="C11" s="16">
        <v>778385.14</v>
      </c>
      <c r="D11" s="125">
        <v>0.36170313197026022</v>
      </c>
    </row>
    <row r="12" spans="1:4" s="43" customFormat="1" ht="24.95" customHeight="1" x14ac:dyDescent="0.3">
      <c r="A12" s="127" t="s">
        <v>389</v>
      </c>
      <c r="B12" s="16">
        <v>97000</v>
      </c>
      <c r="C12" s="16">
        <v>0</v>
      </c>
      <c r="D12" s="125">
        <v>0</v>
      </c>
    </row>
    <row r="13" spans="1:4" s="43" customFormat="1" ht="24.95" customHeight="1" x14ac:dyDescent="0.3">
      <c r="A13" s="127" t="s">
        <v>390</v>
      </c>
      <c r="B13" s="16">
        <v>132000</v>
      </c>
      <c r="C13" s="16">
        <v>9000</v>
      </c>
      <c r="D13" s="125">
        <v>6.8181818181818177E-2</v>
      </c>
    </row>
    <row r="14" spans="1:4" ht="15" customHeight="1" x14ac:dyDescent="0.4">
      <c r="A14" s="29" t="s">
        <v>22</v>
      </c>
      <c r="B14" s="19">
        <v>3116000</v>
      </c>
      <c r="C14" s="19">
        <v>1266847.23</v>
      </c>
      <c r="D14" s="20">
        <v>0.40656201219512195</v>
      </c>
    </row>
    <row r="15" spans="1:4" x14ac:dyDescent="0.35">
      <c r="A15" s="30" t="s">
        <v>299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Zeros="0" workbookViewId="0">
      <selection activeCell="A8" sqref="A8"/>
    </sheetView>
  </sheetViews>
  <sheetFormatPr baseColWidth="10" defaultRowHeight="12.75" x14ac:dyDescent="0.35"/>
  <cols>
    <col min="1" max="1" width="53.73046875" style="26" customWidth="1"/>
    <col min="2" max="3" width="16.73046875" customWidth="1"/>
    <col min="4" max="4" width="8.265625" customWidth="1"/>
  </cols>
  <sheetData>
    <row r="1" spans="1:4" ht="39" customHeight="1" x14ac:dyDescent="0.35">
      <c r="A1" s="24"/>
      <c r="B1" s="1"/>
      <c r="C1" s="36"/>
      <c r="D1" s="3" t="s">
        <v>25</v>
      </c>
    </row>
    <row r="3" spans="1:4" ht="26.25" x14ac:dyDescent="0.4">
      <c r="A3" s="25" t="s">
        <v>379</v>
      </c>
      <c r="B3" s="4"/>
      <c r="C3" s="4"/>
      <c r="D3" s="4"/>
    </row>
    <row r="4" spans="1:4" ht="13.15" x14ac:dyDescent="0.4">
      <c r="A4" s="25" t="s">
        <v>18</v>
      </c>
      <c r="B4" s="4"/>
      <c r="C4" s="4"/>
      <c r="D4" s="4"/>
    </row>
    <row r="5" spans="1:4" ht="13.15" x14ac:dyDescent="0.4">
      <c r="A5" s="25" t="s">
        <v>300</v>
      </c>
      <c r="B5" s="4"/>
      <c r="C5" s="4"/>
      <c r="D5" s="4"/>
    </row>
    <row r="7" spans="1:4" x14ac:dyDescent="0.35">
      <c r="D7" s="5" t="s">
        <v>0</v>
      </c>
    </row>
    <row r="8" spans="1:4" s="8" customFormat="1" ht="36" customHeight="1" x14ac:dyDescent="0.35">
      <c r="A8" s="27" t="s">
        <v>301</v>
      </c>
      <c r="B8" s="6" t="s">
        <v>297</v>
      </c>
      <c r="C8" s="6" t="s">
        <v>298</v>
      </c>
      <c r="D8" s="7" t="s">
        <v>4</v>
      </c>
    </row>
    <row r="9" spans="1:4" s="43" customFormat="1" ht="15" customHeight="1" x14ac:dyDescent="0.3">
      <c r="A9" s="127" t="s">
        <v>382</v>
      </c>
      <c r="B9" s="16">
        <v>0</v>
      </c>
      <c r="C9" s="16">
        <v>49000</v>
      </c>
      <c r="D9" s="125"/>
    </row>
    <row r="10" spans="1:4" s="43" customFormat="1" ht="24.95" customHeight="1" x14ac:dyDescent="0.3">
      <c r="A10" s="127" t="s">
        <v>428</v>
      </c>
      <c r="B10" s="16">
        <v>0</v>
      </c>
      <c r="C10" s="16">
        <v>8500</v>
      </c>
      <c r="D10" s="125"/>
    </row>
    <row r="11" spans="1:4" s="43" customFormat="1" ht="24.95" customHeight="1" x14ac:dyDescent="0.3">
      <c r="A11" s="127" t="s">
        <v>390</v>
      </c>
      <c r="B11" s="16">
        <v>647000</v>
      </c>
      <c r="C11" s="16">
        <v>373000</v>
      </c>
      <c r="D11" s="125">
        <v>0.57650695517774342</v>
      </c>
    </row>
    <row r="12" spans="1:4" ht="15" customHeight="1" x14ac:dyDescent="0.4">
      <c r="A12" s="29" t="s">
        <v>22</v>
      </c>
      <c r="B12" s="19">
        <v>647000</v>
      </c>
      <c r="C12" s="19">
        <v>430500</v>
      </c>
      <c r="D12" s="20">
        <v>0.66537867078825352</v>
      </c>
    </row>
    <row r="13" spans="1:4" x14ac:dyDescent="0.35">
      <c r="A13" s="30" t="s">
        <v>299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Zeros="0" workbookViewId="0">
      <selection activeCell="A8" sqref="A8"/>
    </sheetView>
  </sheetViews>
  <sheetFormatPr baseColWidth="10" defaultRowHeight="12.75" x14ac:dyDescent="0.35"/>
  <cols>
    <col min="1" max="1" width="5.73046875" style="26" customWidth="1"/>
    <col min="2" max="2" width="48.73046875" customWidth="1"/>
    <col min="3" max="4" width="16.73046875" customWidth="1"/>
    <col min="5" max="5" width="8.265625" customWidth="1"/>
  </cols>
  <sheetData>
    <row r="1" spans="1:5" ht="39" customHeight="1" x14ac:dyDescent="0.35">
      <c r="A1" s="24"/>
      <c r="B1" s="1"/>
      <c r="C1" s="1"/>
      <c r="D1" s="2"/>
      <c r="E1" s="3" t="s">
        <v>25</v>
      </c>
    </row>
    <row r="3" spans="1:5" ht="26.25" x14ac:dyDescent="0.4">
      <c r="A3" s="25" t="s">
        <v>57</v>
      </c>
      <c r="B3" s="4"/>
      <c r="C3" s="4"/>
      <c r="D3" s="4"/>
      <c r="E3" s="4"/>
    </row>
    <row r="4" spans="1:5" ht="13.15" x14ac:dyDescent="0.4">
      <c r="A4" s="25" t="s">
        <v>13</v>
      </c>
      <c r="B4" s="4"/>
      <c r="C4" s="4"/>
      <c r="D4" s="4"/>
      <c r="E4" s="4"/>
    </row>
    <row r="5" spans="1:5" ht="13.15" x14ac:dyDescent="0.4">
      <c r="A5" s="25" t="s">
        <v>23</v>
      </c>
      <c r="B5" s="4"/>
      <c r="C5" s="4"/>
      <c r="D5" s="4"/>
      <c r="E5" s="4"/>
    </row>
    <row r="7" spans="1:5" x14ac:dyDescent="0.35">
      <c r="E7" s="5" t="s">
        <v>0</v>
      </c>
    </row>
    <row r="8" spans="1:5" s="8" customFormat="1" ht="36" customHeight="1" x14ac:dyDescent="0.35">
      <c r="A8" s="27" t="s">
        <v>7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3">
      <c r="A9" s="28" t="s">
        <v>58</v>
      </c>
      <c r="B9" s="15" t="s">
        <v>59</v>
      </c>
      <c r="C9" s="16">
        <v>0</v>
      </c>
      <c r="D9" s="16">
        <v>411583.06</v>
      </c>
      <c r="E9" s="17"/>
    </row>
    <row r="10" spans="1:5" s="12" customFormat="1" ht="15" customHeight="1" x14ac:dyDescent="0.3">
      <c r="A10" s="28" t="s">
        <v>28</v>
      </c>
      <c r="B10" s="15" t="s">
        <v>29</v>
      </c>
      <c r="C10" s="16">
        <v>1050000</v>
      </c>
      <c r="D10" s="16">
        <v>16117.2</v>
      </c>
      <c r="E10" s="17">
        <v>1.5349714285714286E-2</v>
      </c>
    </row>
    <row r="11" spans="1:5" s="12" customFormat="1" ht="15" customHeight="1" x14ac:dyDescent="0.3">
      <c r="A11" s="28" t="s">
        <v>30</v>
      </c>
      <c r="B11" s="15" t="s">
        <v>31</v>
      </c>
      <c r="C11" s="16">
        <v>305495170</v>
      </c>
      <c r="D11" s="16">
        <v>41019008.060000002</v>
      </c>
      <c r="E11" s="17">
        <v>0.13427056165896176</v>
      </c>
    </row>
    <row r="12" spans="1:5" s="12" customFormat="1" ht="15" customHeight="1" x14ac:dyDescent="0.3">
      <c r="A12" s="28" t="s">
        <v>32</v>
      </c>
      <c r="B12" s="15" t="s">
        <v>67</v>
      </c>
      <c r="C12" s="16">
        <v>0</v>
      </c>
      <c r="D12" s="16">
        <v>5384.12</v>
      </c>
      <c r="E12" s="17"/>
    </row>
    <row r="13" spans="1:5" s="12" customFormat="1" ht="15" customHeight="1" x14ac:dyDescent="0.3">
      <c r="A13" s="28" t="s">
        <v>33</v>
      </c>
      <c r="B13" s="15" t="s">
        <v>34</v>
      </c>
      <c r="C13" s="16">
        <v>1366270</v>
      </c>
      <c r="D13" s="16">
        <v>3665320.5</v>
      </c>
      <c r="E13" s="17">
        <v>2.6827204725273921</v>
      </c>
    </row>
    <row r="14" spans="1:5" s="12" customFormat="1" ht="15" customHeight="1" x14ac:dyDescent="0.3">
      <c r="A14" s="28" t="s">
        <v>35</v>
      </c>
      <c r="B14" s="15" t="s">
        <v>60</v>
      </c>
      <c r="C14" s="16">
        <v>54224280</v>
      </c>
      <c r="D14" s="16">
        <v>56384626.619999997</v>
      </c>
      <c r="E14" s="17">
        <v>1.0398409461591744</v>
      </c>
    </row>
    <row r="15" spans="1:5" s="12" customFormat="1" ht="15" customHeight="1" x14ac:dyDescent="0.3">
      <c r="A15" s="28" t="s">
        <v>36</v>
      </c>
      <c r="B15" s="15" t="s">
        <v>61</v>
      </c>
      <c r="C15" s="16">
        <v>0</v>
      </c>
      <c r="D15" s="16">
        <v>15273.01</v>
      </c>
      <c r="E15" s="17"/>
    </row>
    <row r="16" spans="1:5" s="12" customFormat="1" ht="15" customHeight="1" x14ac:dyDescent="0.3">
      <c r="A16" s="28" t="s">
        <v>64</v>
      </c>
      <c r="B16" s="15" t="s">
        <v>65</v>
      </c>
      <c r="C16" s="16">
        <v>0</v>
      </c>
      <c r="D16" s="16">
        <v>93726.97</v>
      </c>
      <c r="E16" s="17"/>
    </row>
    <row r="17" spans="1:5" s="12" customFormat="1" ht="23.1" customHeight="1" x14ac:dyDescent="0.3">
      <c r="A17" s="28" t="s">
        <v>37</v>
      </c>
      <c r="B17" s="15" t="s">
        <v>66</v>
      </c>
      <c r="C17" s="16">
        <v>2600000</v>
      </c>
      <c r="D17" s="16">
        <v>448701.48</v>
      </c>
      <c r="E17" s="17">
        <v>0.17257749230769229</v>
      </c>
    </row>
    <row r="18" spans="1:5" s="12" customFormat="1" ht="15" customHeight="1" x14ac:dyDescent="0.3">
      <c r="A18" s="28" t="s">
        <v>69</v>
      </c>
      <c r="B18" s="15" t="s">
        <v>70</v>
      </c>
      <c r="C18" s="16">
        <v>1397310</v>
      </c>
      <c r="D18" s="16">
        <v>1858.56</v>
      </c>
      <c r="E18" s="17">
        <v>1.3300985464929041E-3</v>
      </c>
    </row>
    <row r="19" spans="1:5" ht="15" customHeight="1" x14ac:dyDescent="0.4">
      <c r="A19" s="29" t="s">
        <v>22</v>
      </c>
      <c r="B19" s="18"/>
      <c r="C19" s="19">
        <f>SUM(C9:C18)</f>
        <v>366133030</v>
      </c>
      <c r="D19" s="19">
        <f>SUM(D9:D18)</f>
        <v>102061599.58000001</v>
      </c>
      <c r="E19" s="20">
        <f>IF(C19&gt;0,D19/C19,0)</f>
        <v>0.27875551020349082</v>
      </c>
    </row>
    <row r="20" spans="1:5" x14ac:dyDescent="0.35">
      <c r="A20" s="30" t="s">
        <v>6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showZeros="0" workbookViewId="0">
      <selection activeCell="A8" sqref="A8"/>
    </sheetView>
  </sheetViews>
  <sheetFormatPr baseColWidth="10" defaultRowHeight="12.75" x14ac:dyDescent="0.35"/>
  <cols>
    <col min="1" max="1" width="53.73046875" style="26" customWidth="1"/>
    <col min="2" max="3" width="16.73046875" customWidth="1"/>
    <col min="4" max="4" width="8.265625" customWidth="1"/>
  </cols>
  <sheetData>
    <row r="1" spans="1:4" ht="39" customHeight="1" x14ac:dyDescent="0.35">
      <c r="A1" s="24"/>
      <c r="B1" s="1"/>
      <c r="C1" s="36"/>
      <c r="D1" s="3" t="s">
        <v>25</v>
      </c>
    </row>
    <row r="3" spans="1:4" ht="26.25" x14ac:dyDescent="0.4">
      <c r="A3" s="25" t="s">
        <v>379</v>
      </c>
      <c r="B3" s="4"/>
      <c r="C3" s="4"/>
      <c r="D3" s="4"/>
    </row>
    <row r="4" spans="1:4" ht="13.15" x14ac:dyDescent="0.4">
      <c r="A4" s="25" t="s">
        <v>19</v>
      </c>
      <c r="B4" s="4"/>
      <c r="C4" s="4"/>
      <c r="D4" s="4"/>
    </row>
    <row r="5" spans="1:4" ht="13.15" x14ac:dyDescent="0.4">
      <c r="A5" s="25" t="s">
        <v>300</v>
      </c>
      <c r="B5" s="4"/>
      <c r="C5" s="4"/>
      <c r="D5" s="4"/>
    </row>
    <row r="7" spans="1:4" x14ac:dyDescent="0.35">
      <c r="D7" s="5" t="s">
        <v>0</v>
      </c>
    </row>
    <row r="8" spans="1:4" s="8" customFormat="1" ht="36" customHeight="1" x14ac:dyDescent="0.35">
      <c r="A8" s="27" t="s">
        <v>301</v>
      </c>
      <c r="B8" s="6" t="s">
        <v>297</v>
      </c>
      <c r="C8" s="6" t="s">
        <v>298</v>
      </c>
      <c r="D8" s="7" t="s">
        <v>4</v>
      </c>
    </row>
    <row r="9" spans="1:4" s="43" customFormat="1" ht="15" customHeight="1" x14ac:dyDescent="0.35">
      <c r="A9" s="133" t="s">
        <v>475</v>
      </c>
      <c r="B9" s="124">
        <v>120000</v>
      </c>
      <c r="C9" s="124">
        <v>-698200</v>
      </c>
      <c r="D9" s="134"/>
    </row>
    <row r="10" spans="1:4" s="43" customFormat="1" ht="15" customHeight="1" x14ac:dyDescent="0.3">
      <c r="A10" s="127" t="s">
        <v>380</v>
      </c>
      <c r="B10" s="16">
        <v>21373000</v>
      </c>
      <c r="C10" s="16">
        <v>0</v>
      </c>
      <c r="D10" s="125">
        <v>0</v>
      </c>
    </row>
    <row r="11" spans="1:4" s="43" customFormat="1" ht="15" customHeight="1" x14ac:dyDescent="0.3">
      <c r="A11" s="127" t="s">
        <v>382</v>
      </c>
      <c r="B11" s="16">
        <v>9503000</v>
      </c>
      <c r="C11" s="16">
        <v>5516000</v>
      </c>
      <c r="D11" s="125">
        <v>0.58044827949068711</v>
      </c>
    </row>
    <row r="12" spans="1:4" s="43" customFormat="1" ht="15" customHeight="1" x14ac:dyDescent="0.3">
      <c r="A12" s="127" t="s">
        <v>444</v>
      </c>
      <c r="B12" s="16">
        <v>0</v>
      </c>
      <c r="C12" s="16">
        <v>13350</v>
      </c>
      <c r="D12" s="125"/>
    </row>
    <row r="13" spans="1:4" s="43" customFormat="1" ht="24.95" customHeight="1" x14ac:dyDescent="0.3">
      <c r="A13" s="127" t="s">
        <v>476</v>
      </c>
      <c r="B13" s="16">
        <v>10044000</v>
      </c>
      <c r="C13" s="16">
        <v>2045370</v>
      </c>
      <c r="D13" s="125">
        <v>0.20364097968936679</v>
      </c>
    </row>
    <row r="14" spans="1:4" s="43" customFormat="1" ht="24.95" customHeight="1" x14ac:dyDescent="0.3">
      <c r="A14" s="127" t="s">
        <v>396</v>
      </c>
      <c r="B14" s="16">
        <v>52800000</v>
      </c>
      <c r="C14" s="16">
        <v>6166040</v>
      </c>
      <c r="D14" s="125">
        <v>0.11678106060606061</v>
      </c>
    </row>
    <row r="15" spans="1:4" s="43" customFormat="1" ht="15" customHeight="1" x14ac:dyDescent="0.3">
      <c r="A15" s="127" t="s">
        <v>383</v>
      </c>
      <c r="B15" s="16">
        <v>310943000</v>
      </c>
      <c r="C15" s="16">
        <v>126382187.09999999</v>
      </c>
      <c r="D15" s="125">
        <v>0.40644808566200236</v>
      </c>
    </row>
    <row r="16" spans="1:4" s="43" customFormat="1" ht="24.95" customHeight="1" x14ac:dyDescent="0.3">
      <c r="A16" s="127" t="s">
        <v>384</v>
      </c>
      <c r="B16" s="16">
        <v>46185000</v>
      </c>
      <c r="C16" s="16">
        <v>51766011.740000002</v>
      </c>
      <c r="D16" s="125">
        <v>1.1208403537945222</v>
      </c>
    </row>
    <row r="17" spans="1:4" s="43" customFormat="1" ht="24.95" customHeight="1" x14ac:dyDescent="0.3">
      <c r="A17" s="127" t="s">
        <v>385</v>
      </c>
      <c r="B17" s="16">
        <v>70050000</v>
      </c>
      <c r="C17" s="16">
        <v>45832175.230000004</v>
      </c>
      <c r="D17" s="125">
        <v>0.65427801898643834</v>
      </c>
    </row>
    <row r="18" spans="1:4" s="43" customFormat="1" ht="15" customHeight="1" x14ac:dyDescent="0.3">
      <c r="A18" s="127" t="s">
        <v>477</v>
      </c>
      <c r="B18" s="16">
        <v>392000</v>
      </c>
      <c r="C18" s="16">
        <v>0</v>
      </c>
      <c r="D18" s="125">
        <v>0</v>
      </c>
    </row>
    <row r="19" spans="1:4" s="43" customFormat="1" ht="24.95" customHeight="1" x14ac:dyDescent="0.3">
      <c r="A19" s="127" t="s">
        <v>413</v>
      </c>
      <c r="B19" s="16">
        <v>56250000</v>
      </c>
      <c r="C19" s="16">
        <v>15497360</v>
      </c>
      <c r="D19" s="125">
        <v>0.27550862222222222</v>
      </c>
    </row>
    <row r="20" spans="1:4" s="43" customFormat="1" ht="15" customHeight="1" x14ac:dyDescent="0.3">
      <c r="A20" s="127" t="s">
        <v>416</v>
      </c>
      <c r="B20" s="16">
        <v>70000</v>
      </c>
      <c r="C20" s="16">
        <v>4500</v>
      </c>
      <c r="D20" s="125">
        <v>6.4285714285714279E-2</v>
      </c>
    </row>
    <row r="21" spans="1:4" s="43" customFormat="1" ht="15" customHeight="1" x14ac:dyDescent="0.3">
      <c r="A21" s="127" t="s">
        <v>404</v>
      </c>
      <c r="B21" s="16">
        <v>35000</v>
      </c>
      <c r="C21" s="16">
        <v>43000</v>
      </c>
      <c r="D21" s="125">
        <v>1.2285714285714286</v>
      </c>
    </row>
    <row r="22" spans="1:4" s="43" customFormat="1" ht="24.95" customHeight="1" x14ac:dyDescent="0.3">
      <c r="A22" s="127" t="s">
        <v>460</v>
      </c>
      <c r="B22" s="16">
        <v>1000</v>
      </c>
      <c r="C22" s="16">
        <v>0</v>
      </c>
      <c r="D22" s="125">
        <v>0</v>
      </c>
    </row>
    <row r="23" spans="1:4" s="43" customFormat="1" ht="15" customHeight="1" x14ac:dyDescent="0.3">
      <c r="A23" s="127" t="s">
        <v>478</v>
      </c>
      <c r="B23" s="16">
        <v>101000</v>
      </c>
      <c r="C23" s="16">
        <v>25540</v>
      </c>
      <c r="D23" s="125">
        <v>0.25287128712871287</v>
      </c>
    </row>
    <row r="24" spans="1:4" s="43" customFormat="1" ht="15" customHeight="1" x14ac:dyDescent="0.3">
      <c r="A24" s="127" t="s">
        <v>431</v>
      </c>
      <c r="B24" s="16">
        <v>12200000</v>
      </c>
      <c r="C24" s="16">
        <v>3247000</v>
      </c>
      <c r="D24" s="125">
        <v>0.26614754098360655</v>
      </c>
    </row>
    <row r="25" spans="1:4" s="43" customFormat="1" ht="15" customHeight="1" x14ac:dyDescent="0.3">
      <c r="A25" s="127" t="s">
        <v>387</v>
      </c>
      <c r="B25" s="16">
        <v>400000</v>
      </c>
      <c r="C25" s="16">
        <v>0</v>
      </c>
      <c r="D25" s="125">
        <v>0</v>
      </c>
    </row>
    <row r="26" spans="1:4" s="43" customFormat="1" ht="15" customHeight="1" x14ac:dyDescent="0.3">
      <c r="A26" s="127" t="s">
        <v>388</v>
      </c>
      <c r="B26" s="16">
        <v>70000000</v>
      </c>
      <c r="C26" s="16">
        <v>0</v>
      </c>
      <c r="D26" s="125">
        <v>0</v>
      </c>
    </row>
    <row r="27" spans="1:4" s="43" customFormat="1" ht="24.95" customHeight="1" x14ac:dyDescent="0.3">
      <c r="A27" s="127" t="s">
        <v>389</v>
      </c>
      <c r="B27" s="16">
        <v>535000</v>
      </c>
      <c r="C27" s="16">
        <v>2163860</v>
      </c>
      <c r="D27" s="125">
        <v>4.0445981308411216</v>
      </c>
    </row>
    <row r="28" spans="1:4" s="43" customFormat="1" ht="24.95" customHeight="1" x14ac:dyDescent="0.3">
      <c r="A28" s="127" t="s">
        <v>390</v>
      </c>
      <c r="B28" s="16">
        <v>49261000</v>
      </c>
      <c r="C28" s="16">
        <v>13799000</v>
      </c>
      <c r="D28" s="125">
        <v>0.28012017620429952</v>
      </c>
    </row>
    <row r="29" spans="1:4" s="43" customFormat="1" ht="24.95" customHeight="1" x14ac:dyDescent="0.3">
      <c r="A29" s="127" t="s">
        <v>391</v>
      </c>
      <c r="B29" s="16">
        <v>1265000</v>
      </c>
      <c r="C29" s="16">
        <v>229460</v>
      </c>
      <c r="D29" s="125">
        <v>0.18139130434782608</v>
      </c>
    </row>
    <row r="30" spans="1:4" ht="15" customHeight="1" x14ac:dyDescent="0.4">
      <c r="A30" s="29" t="s">
        <v>22</v>
      </c>
      <c r="B30" s="19">
        <v>711528000</v>
      </c>
      <c r="C30" s="19">
        <v>272032654.06999999</v>
      </c>
      <c r="D30" s="20">
        <v>0.38232178364027847</v>
      </c>
    </row>
    <row r="31" spans="1:4" x14ac:dyDescent="0.35">
      <c r="A31" s="30" t="s">
        <v>299</v>
      </c>
    </row>
    <row r="32" spans="1:4" ht="24.95" customHeight="1" x14ac:dyDescent="0.35">
      <c r="A32" s="147" t="s">
        <v>479</v>
      </c>
      <c r="B32" s="147"/>
      <c r="C32" s="147"/>
      <c r="D32" s="147"/>
    </row>
  </sheetData>
  <mergeCells count="1">
    <mergeCell ref="A32:D32"/>
  </mergeCells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399BDDB2069044B501AD43838509F3" ma:contentTypeVersion="1" ma:contentTypeDescription="Crear nuevo documento." ma:contentTypeScope="" ma:versionID="2d954138b88b336e8a25b3a96e1cd68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DFB76F-8009-4467-9FDC-E645028E6317}"/>
</file>

<file path=customXml/itemProps2.xml><?xml version="1.0" encoding="utf-8"?>
<ds:datastoreItem xmlns:ds="http://schemas.openxmlformats.org/officeDocument/2006/customXml" ds:itemID="{8E51A458-57AC-4784-93E5-648C0B3DF961}"/>
</file>

<file path=customXml/itemProps3.xml><?xml version="1.0" encoding="utf-8"?>
<ds:datastoreItem xmlns:ds="http://schemas.openxmlformats.org/officeDocument/2006/customXml" ds:itemID="{47F0A3AD-CB62-4954-87F5-F043662EAF7D}"/>
</file>

<file path=customXml/itemProps4.xml><?xml version="1.0" encoding="utf-8"?>
<ds:datastoreItem xmlns:ds="http://schemas.openxmlformats.org/officeDocument/2006/customXml" ds:itemID="{F3DEF0BF-A379-4ADC-BF38-7887638F55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90</vt:i4>
      </vt:variant>
      <vt:variant>
        <vt:lpstr>Rangos con nombre</vt:lpstr>
      </vt:variant>
      <vt:variant>
        <vt:i4>8</vt:i4>
      </vt:variant>
    </vt:vector>
  </HeadingPairs>
  <TitlesOfParts>
    <vt:vector size="98" baseType="lpstr">
      <vt:lpstr>00 AGE (CCAA)</vt:lpstr>
      <vt:lpstr>01 País Vasco</vt:lpstr>
      <vt:lpstr>02 Cataluña</vt:lpstr>
      <vt:lpstr>03 Galicia</vt:lpstr>
      <vt:lpstr>04 Andalucía</vt:lpstr>
      <vt:lpstr>05 P_Asturias</vt:lpstr>
      <vt:lpstr>06 Cantabria</vt:lpstr>
      <vt:lpstr>07 La Rioja</vt:lpstr>
      <vt:lpstr>08 R_Murcia</vt:lpstr>
      <vt:lpstr>09 C_Valenciana</vt:lpstr>
      <vt:lpstr>10 Aragón</vt:lpstr>
      <vt:lpstr>11 C_Mancha</vt:lpstr>
      <vt:lpstr>12 Canarias</vt:lpstr>
      <vt:lpstr>13 Navarra</vt:lpstr>
      <vt:lpstr>14 Extremadura</vt:lpstr>
      <vt:lpstr>15 Illes Balears</vt:lpstr>
      <vt:lpstr>16 C_Madrid</vt:lpstr>
      <vt:lpstr>17 C_León</vt:lpstr>
      <vt:lpstr>18 Ceuta</vt:lpstr>
      <vt:lpstr>19 Melilla</vt:lpstr>
      <vt:lpstr>90 Varias Comunidades</vt:lpstr>
      <vt:lpstr>91 Servicios Centrales</vt:lpstr>
      <vt:lpstr>92 Extranjero</vt:lpstr>
      <vt:lpstr>93 No Regionalizable</vt:lpstr>
      <vt:lpstr>00 OOAA (CCAA)</vt:lpstr>
      <vt:lpstr>01 País Vasco (2)</vt:lpstr>
      <vt:lpstr>02 Cataluña (2)</vt:lpstr>
      <vt:lpstr>03 Galicia (2)</vt:lpstr>
      <vt:lpstr>04 Andalucía (2)</vt:lpstr>
      <vt:lpstr>05 P_Asturias (2)</vt:lpstr>
      <vt:lpstr>06 Cantabria (2)</vt:lpstr>
      <vt:lpstr>07 La Rioja (2)</vt:lpstr>
      <vt:lpstr>08 R_Murcia (2)</vt:lpstr>
      <vt:lpstr>09 C_Valenciana (2)</vt:lpstr>
      <vt:lpstr>10 Aragón (2)</vt:lpstr>
      <vt:lpstr>11 C_Mancha (2)</vt:lpstr>
      <vt:lpstr>12 Canarias (2)</vt:lpstr>
      <vt:lpstr>13 Navarra (2)</vt:lpstr>
      <vt:lpstr>14 Extremadura (2)</vt:lpstr>
      <vt:lpstr>15 Illes Balears (2)</vt:lpstr>
      <vt:lpstr>16 C_Madrid (2)</vt:lpstr>
      <vt:lpstr>17 C_León (2)</vt:lpstr>
      <vt:lpstr>18 Ceuta (2)</vt:lpstr>
      <vt:lpstr>19 Melilla (2)</vt:lpstr>
      <vt:lpstr>90 Varias Comunidades (2)</vt:lpstr>
      <vt:lpstr>91 Servicios Centrales (2)</vt:lpstr>
      <vt:lpstr>92 Extranjero (2)</vt:lpstr>
      <vt:lpstr>93 No Regionalizable (2)</vt:lpstr>
      <vt:lpstr>00 ESTIMATIVOS (CCAA)</vt:lpstr>
      <vt:lpstr>01 País Vasco (3)</vt:lpstr>
      <vt:lpstr>02 Cataluña (3)</vt:lpstr>
      <vt:lpstr>03 Galicia (3)</vt:lpstr>
      <vt:lpstr>04 Andalucía (3)</vt:lpstr>
      <vt:lpstr>05 P_Asturias (3)</vt:lpstr>
      <vt:lpstr>06 Cantabria (3)</vt:lpstr>
      <vt:lpstr>07 La Rioja (3)</vt:lpstr>
      <vt:lpstr>08 R_Murcia (3)</vt:lpstr>
      <vt:lpstr>09 C_Valenciana (3)</vt:lpstr>
      <vt:lpstr>10 Aragón (3)</vt:lpstr>
      <vt:lpstr>11 C_Mancha (3)</vt:lpstr>
      <vt:lpstr>12 Canarias (3)</vt:lpstr>
      <vt:lpstr>13 Navarra (3)</vt:lpstr>
      <vt:lpstr>14 Extremadura (3)</vt:lpstr>
      <vt:lpstr>15 Illes Balears (3)</vt:lpstr>
      <vt:lpstr>16 C_Madrid (3)</vt:lpstr>
      <vt:lpstr>17 C_León (3)</vt:lpstr>
      <vt:lpstr>91 Servicios Centrales (3)</vt:lpstr>
      <vt:lpstr>93 No Regionalizable (3)</vt:lpstr>
      <vt:lpstr>00 EMP (CCAA)</vt:lpstr>
      <vt:lpstr>01 País Vasco (4)</vt:lpstr>
      <vt:lpstr>02 Cataluña (4)</vt:lpstr>
      <vt:lpstr>03 Galicia (4)</vt:lpstr>
      <vt:lpstr>04 Andalucía (4)</vt:lpstr>
      <vt:lpstr>05 P_Asturias (4)</vt:lpstr>
      <vt:lpstr>06 Cantabria (4)</vt:lpstr>
      <vt:lpstr>07 La Rioja (4)</vt:lpstr>
      <vt:lpstr>08 R_Murcia (4)</vt:lpstr>
      <vt:lpstr>09 C_Valenciana (4)</vt:lpstr>
      <vt:lpstr>10 Aragón (4)</vt:lpstr>
      <vt:lpstr>11 C_Mancha (4)</vt:lpstr>
      <vt:lpstr>12 Canarias (4)</vt:lpstr>
      <vt:lpstr>13 Navarra (4)</vt:lpstr>
      <vt:lpstr>14 Extremadura (4)</vt:lpstr>
      <vt:lpstr>15 Illes Balears (4)</vt:lpstr>
      <vt:lpstr>16 C_Madrid (4)</vt:lpstr>
      <vt:lpstr>17 C_León (4)</vt:lpstr>
      <vt:lpstr>18 Ceuta (3)</vt:lpstr>
      <vt:lpstr>19 Melilla (3)</vt:lpstr>
      <vt:lpstr>92 Extranjero (3)</vt:lpstr>
      <vt:lpstr>93 No Regionalizable (4)</vt:lpstr>
      <vt:lpstr>'00 EMP (CCAA)'!Área_de_impresión</vt:lpstr>
      <vt:lpstr>'00 ESTIMATIVOS (CCAA)'!Área_de_impresión</vt:lpstr>
      <vt:lpstr>'01 País Vasco (4)'!Área_de_impresión</vt:lpstr>
      <vt:lpstr>'16 C_Madrid (4)'!Área_de_impresión</vt:lpstr>
      <vt:lpstr>'04 Andalucía (2)'!Títulos_a_imprimir</vt:lpstr>
      <vt:lpstr>'16 C_Madrid (2)'!Títulos_a_imprimir</vt:lpstr>
      <vt:lpstr>'16 C_Madrid (4)'!Títulos_a_imprimir</vt:lpstr>
      <vt:lpstr>'93 No Regionalizable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2021-09-22T16:39:34Z</dcterms:created>
  <dcterms:modified xsi:type="dcterms:W3CDTF">2021-09-22T17:07:44Z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0x010100D1399BDDB2069044B501AD43838509F3</vt:lpwstr>
  </property>
  <property fmtid="{D5CDD505-2E9C-101B-9397-08002B2CF9AE}" pid="3" name="Categorizacion">
    <vt:lpwstr>21;#Contabilidad Pública:Contabilidad Presupuestaria y Financiera|b34d0584-e94f-42db-8243-ffd176560522</vt:lpwstr>
  </property>
</Properties>
</file>