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90" windowWidth="22110" windowHeight="7920"/>
  </bookViews>
  <sheets>
    <sheet name="Índice" sheetId="1" r:id="rId1"/>
    <sheet name="Tabla 1" sheetId="14" r:id="rId2"/>
    <sheet name="Tabla2" sheetId="10" r:id="rId3"/>
    <sheet name="Tabla 3" sheetId="12" r:id="rId4"/>
    <sheet name="Tabla 4" sheetId="15" r:id="rId5"/>
  </sheets>
  <calcPr calcId="162913"/>
</workbook>
</file>

<file path=xl/calcChain.xml><?xml version="1.0" encoding="utf-8"?>
<calcChain xmlns="http://schemas.openxmlformats.org/spreadsheetml/2006/main">
  <c r="D50" i="15" l="1"/>
  <c r="D134" i="10" l="1"/>
  <c r="D465" i="14" l="1"/>
  <c r="D249" i="14"/>
  <c r="D69" i="12" l="1"/>
  <c r="D181" i="10" l="1"/>
  <c r="D100" i="10"/>
  <c r="D162" i="10"/>
  <c r="D149" i="10"/>
  <c r="D88" i="10"/>
  <c r="D115" i="15" l="1"/>
  <c r="D98" i="15"/>
  <c r="D91" i="15"/>
  <c r="D71" i="15"/>
  <c r="D60" i="15"/>
  <c r="D39" i="15"/>
  <c r="D37" i="15" s="1"/>
  <c r="D27" i="15" s="1"/>
  <c r="D58" i="15" l="1"/>
  <c r="D238" i="12"/>
  <c r="D230" i="12"/>
  <c r="D217" i="12"/>
  <c r="D211" i="12"/>
  <c r="D207" i="12"/>
  <c r="D197" i="12"/>
  <c r="D191" i="12"/>
  <c r="D174" i="12"/>
  <c r="D141" i="12"/>
  <c r="D130" i="12"/>
  <c r="D119" i="12"/>
  <c r="D98" i="12"/>
  <c r="D80" i="12"/>
  <c r="D78" i="12" s="1"/>
  <c r="D65" i="12"/>
  <c r="D45" i="12"/>
  <c r="D43" i="12" s="1"/>
  <c r="D39" i="12"/>
  <c r="D32" i="12"/>
  <c r="D18" i="12"/>
  <c r="D215" i="12" l="1"/>
  <c r="D189" i="12"/>
  <c r="D139" i="12"/>
  <c r="D96" i="12"/>
  <c r="D63" i="12"/>
  <c r="D13" i="12"/>
  <c r="D11" i="12" s="1"/>
  <c r="D9" i="12" s="1"/>
  <c r="D175" i="10"/>
  <c r="D169" i="10"/>
  <c r="D160" i="10" l="1"/>
  <c r="D187" i="12"/>
  <c r="D145" i="10"/>
  <c r="D143" i="10" s="1"/>
  <c r="D141" i="10" s="1"/>
  <c r="D114" i="10"/>
  <c r="D110" i="10"/>
  <c r="D96" i="10"/>
  <c r="D68" i="10"/>
  <c r="D64" i="10"/>
  <c r="D46" i="10"/>
  <c r="D44" i="10" s="1"/>
  <c r="D34" i="10" s="1"/>
  <c r="D23" i="10"/>
  <c r="D21" i="10" s="1"/>
  <c r="D11" i="10"/>
  <c r="D461" i="14"/>
  <c r="D459" i="14" s="1"/>
  <c r="D451" i="14"/>
  <c r="D442" i="14"/>
  <c r="D431" i="14"/>
  <c r="D414" i="14"/>
  <c r="D412" i="14" s="1"/>
  <c r="D406" i="14"/>
  <c r="D394" i="14"/>
  <c r="D374" i="14"/>
  <c r="D457" i="14" l="1"/>
  <c r="D429" i="14"/>
  <c r="D410" i="14" s="1"/>
  <c r="D62" i="10"/>
  <c r="D9" i="10"/>
  <c r="D108" i="10"/>
  <c r="D289" i="14"/>
  <c r="D287" i="14" s="1"/>
  <c r="D279" i="14"/>
  <c r="D254" i="14"/>
  <c r="D234" i="14"/>
  <c r="D229" i="14"/>
  <c r="D208" i="14"/>
  <c r="D188" i="14"/>
  <c r="D75" i="14"/>
  <c r="D186" i="14" l="1"/>
  <c r="D227" i="14"/>
  <c r="D64" i="14"/>
  <c r="D52" i="14"/>
  <c r="D39" i="14"/>
  <c r="D37" i="14" s="1"/>
  <c r="D27" i="14"/>
  <c r="D25" i="14" s="1"/>
  <c r="D73" i="14" l="1"/>
  <c r="D50" i="14"/>
  <c r="D35" i="14" s="1"/>
  <c r="D13" i="14"/>
  <c r="D11" i="14" l="1"/>
  <c r="D9" i="14" s="1"/>
  <c r="C86" i="10" l="1"/>
  <c r="C85" i="10"/>
  <c r="C84" i="10"/>
  <c r="C83" i="10"/>
  <c r="C82" i="10"/>
  <c r="C80" i="10"/>
  <c r="C79" i="10"/>
  <c r="C76" i="10"/>
  <c r="C75" i="10"/>
  <c r="C74" i="10"/>
  <c r="C73" i="10"/>
  <c r="C72" i="10"/>
</calcChain>
</file>

<file path=xl/sharedStrings.xml><?xml version="1.0" encoding="utf-8"?>
<sst xmlns="http://schemas.openxmlformats.org/spreadsheetml/2006/main" count="798" uniqueCount="474">
  <si>
    <t>ÍNDICE</t>
  </si>
  <si>
    <t xml:space="preserve">Nota: </t>
  </si>
  <si>
    <t>Subvenciones y transferencias concedidas por las Administraciones públicas</t>
  </si>
  <si>
    <t>Tabla 1: Subvenciones y transferencias concedidas por el Estado</t>
  </si>
  <si>
    <t>Tabla 3: Subvenciones y trasnferencias concedidas por la Administración Regional</t>
  </si>
  <si>
    <t>Tabla 4: Subvenciones y transferencias concedidas por los Fondos de la Seguridad Social</t>
  </si>
  <si>
    <t>Subvenciones y transferencias concedidas por la Administración Regional</t>
  </si>
  <si>
    <t>Unidad: millones de euros</t>
  </si>
  <si>
    <t>SUBVENCIONES CONCEDIDAS POR LA ADMINISTRACIÓN REGIONAL</t>
  </si>
  <si>
    <t>1. Dentro del sector público</t>
  </si>
  <si>
    <t>1.1. A empresas del Estado</t>
  </si>
  <si>
    <t>Renfe</t>
  </si>
  <si>
    <t>1.2. A empresas de Comunidades Autónomas</t>
  </si>
  <si>
    <t>Circuits de Catalunya</t>
  </si>
  <si>
    <t>Fundación Universitaria Balmes-Univ. FUB</t>
  </si>
  <si>
    <t>Gestión de Medio Rural de Canarias</t>
  </si>
  <si>
    <t>Instituto Catalán de Finanzas</t>
  </si>
  <si>
    <t>Metro de Madrid, S.A.</t>
  </si>
  <si>
    <t>Navarra de Suelo y Vivienda, S.A. (NASUVINSA)</t>
  </si>
  <si>
    <t>Ports de les Illes Balears</t>
  </si>
  <si>
    <t>Varios</t>
  </si>
  <si>
    <t>1.3. A empresas de Corporaciones Locales</t>
  </si>
  <si>
    <t>Empresa Municipal de Transportes de Madrid, S.A.</t>
  </si>
  <si>
    <t>1.4. Sin especificar</t>
  </si>
  <si>
    <t>2. Fuera del sector público</t>
  </si>
  <si>
    <t>2.1. A empresas privadas</t>
  </si>
  <si>
    <t>Agricultura, ganadería y pesca</t>
  </si>
  <si>
    <t>Comercio</t>
  </si>
  <si>
    <t>Educación, cultura y deportes</t>
  </si>
  <si>
    <t>Infraestructuras y ordenación del transporte</t>
  </si>
  <si>
    <t>Medio ambiente</t>
  </si>
  <si>
    <t>2.2. A hogares e instituciones sin fines de lucro</t>
  </si>
  <si>
    <t>Vivienda y urbanismo</t>
  </si>
  <si>
    <t>D.39 Otras subvenciones a la producción</t>
  </si>
  <si>
    <t>Otros</t>
  </si>
  <si>
    <t>Bonificación de intereses</t>
  </si>
  <si>
    <t>Fomento de empleo</t>
  </si>
  <si>
    <t>Seguros agrarios</t>
  </si>
  <si>
    <t>D.73 Transferencias corrientes entre administraciones públicas</t>
  </si>
  <si>
    <t xml:space="preserve">1. Al subsector Administración Central </t>
  </si>
  <si>
    <t>Estado</t>
  </si>
  <si>
    <t>Instituto de Astrofísica de Canarias</t>
  </si>
  <si>
    <t>D.75 Transferencias corrientes diversas</t>
  </si>
  <si>
    <t>Ayudas monetarias</t>
  </si>
  <si>
    <t>Hogares e instituciones sin fines de lucro</t>
  </si>
  <si>
    <t>TRANSFERENCIAS DE CAPITAL CONCEDIDAS POR LA ADMINISTRACIÓN REGIONAL</t>
  </si>
  <si>
    <t>1. Al subsector Administración Central</t>
  </si>
  <si>
    <t>Centro para el Desarrollo Tecnológico e Industrial (CDTI)</t>
  </si>
  <si>
    <t>Consejo Superior de Deportes</t>
  </si>
  <si>
    <t>Puertos de Galicia</t>
  </si>
  <si>
    <t>Bienestar social y salud</t>
  </si>
  <si>
    <t>Industria y energía</t>
  </si>
  <si>
    <t>Infraestructura y ordenación del transporte</t>
  </si>
  <si>
    <t>Turismo</t>
  </si>
  <si>
    <t>2.3. Al exterior</t>
  </si>
  <si>
    <t>Empresas privadas</t>
  </si>
  <si>
    <t>Empresas públicas</t>
  </si>
  <si>
    <t>Subvenciones y transferencias concedidas por el Estado</t>
  </si>
  <si>
    <t>SUBVENCIONES CONCEDIDAS POR EL ESTADO</t>
  </si>
  <si>
    <t>Centro Nacional de Información Geográfica</t>
  </si>
  <si>
    <t>Hipódromo de la Zarzuela</t>
  </si>
  <si>
    <t>R.E.N.F.E.-Operadora</t>
  </si>
  <si>
    <t>Consejo de Seguridad Nuclear</t>
  </si>
  <si>
    <t>2.2. A familias e instituciones sin fines de lucro</t>
  </si>
  <si>
    <t>Confederaciones Hidrográficas por canon de vertidos y otros</t>
  </si>
  <si>
    <t>Subvención tributos locales</t>
  </si>
  <si>
    <t>Ayudas a la Investigación Científica y Técnica</t>
  </si>
  <si>
    <t>TRANSFERENCIAS CORRIENTES CONCEDIDAS POR EL ESTADO</t>
  </si>
  <si>
    <t>Agencia EFE S.A.</t>
  </si>
  <si>
    <t>Agencia Española de la Cooperación Internacional (AECI)</t>
  </si>
  <si>
    <t>Agencia Española de Protección de la Salud en el Deporte</t>
  </si>
  <si>
    <t>Agencia Estatal Consejo Superior de Investigaciones Científicas (CSIC)</t>
  </si>
  <si>
    <t>Agencia Estatal de Meteorología  (AEMET)</t>
  </si>
  <si>
    <t>Biblioteca Nacional</t>
  </si>
  <si>
    <t xml:space="preserve">Centro de Estudios Jurídicos </t>
  </si>
  <si>
    <t>Centro de Estudios Políticos y Constitucionales</t>
  </si>
  <si>
    <t>Centro de Estudios y Experimentación de Obras Públicas (CEDEX)</t>
  </si>
  <si>
    <t>Centro de Investigaciones Energéticas, Medioambientales y Tecnológicas (CIEMAT)</t>
  </si>
  <si>
    <t>Centro de Investigaciones Sociológicas</t>
  </si>
  <si>
    <t>Centro Español de Metrología</t>
  </si>
  <si>
    <t>Centro Nacional de Inteligencia (CNI)</t>
  </si>
  <si>
    <t>Centro Universitario de Defensa Academia General del Aire</t>
  </si>
  <si>
    <t>Centro Universitario de Defensa Academia General Militar</t>
  </si>
  <si>
    <t>Centro Universitario de Defensa Escuela Naval Militar</t>
  </si>
  <si>
    <t>Centro Universitario de la Guardia Civil</t>
  </si>
  <si>
    <t>Compañía Española de Financiación del Desarrollo S.A. (COFIDES)</t>
  </si>
  <si>
    <t>Confederación Hidrográfica del Cantábrico</t>
  </si>
  <si>
    <t>Confederación Hidrográfica del Guadalquivir</t>
  </si>
  <si>
    <t>Confederación Hidrográfica del Júcar</t>
  </si>
  <si>
    <t>Confederación Hidrográfica del Miño-Sil</t>
  </si>
  <si>
    <t>Confederación Hidrográfica del Segura</t>
  </si>
  <si>
    <t>Consejo Económico y Social</t>
  </si>
  <si>
    <t>Consorcio Barcelona Supercomputing Center - Centro Nacional de Supercomputación (BSC-CNS)</t>
  </si>
  <si>
    <t>Consorcio para la Construcción, Equipamiento y Explotación del Laboratorio de Luz Sincrotrón</t>
  </si>
  <si>
    <t>Consorcio de la Ciudad de Cuenca</t>
  </si>
  <si>
    <t>Consorcio de la Ciudad de Toledo</t>
  </si>
  <si>
    <t>Entidad Estatal de Seguros Agrarios (ENESA)</t>
  </si>
  <si>
    <t>Entidad Pública Empresarial RED.ES</t>
  </si>
  <si>
    <t>Fondo Español de Garantía Agraria (FEGA)</t>
  </si>
  <si>
    <t>Fundación Biodiversidad</t>
  </si>
  <si>
    <t>Fundación Colección Thyssen Bornemisza</t>
  </si>
  <si>
    <t>Fundación Escuela de Organización Industrial (FEOI)</t>
  </si>
  <si>
    <t>Fundación Española para la Ciencia y la Tecnología</t>
  </si>
  <si>
    <t>Fundación Pluralismo y Convivencia</t>
  </si>
  <si>
    <t>Gerencia de Infraestructuras y Equipamiento de la Seguridad del Estado</t>
  </si>
  <si>
    <t>Gerencia de Infraestructuras y Equipamientos de Cultura</t>
  </si>
  <si>
    <t>Gran Telescopio de Canarias S.A.</t>
  </si>
  <si>
    <t>Instituto Cervantes</t>
  </si>
  <si>
    <t>Instituto de Estudios Fiscales</t>
  </si>
  <si>
    <t>Instituto de la Cinematografía y de las Artes Audiovisuales</t>
  </si>
  <si>
    <t>Instituto de la Juventud</t>
  </si>
  <si>
    <t>Instituto de la Mujer</t>
  </si>
  <si>
    <t>Instituto de Salud Carlos III</t>
  </si>
  <si>
    <t xml:space="preserve">Instituto de Turismo de España (TURESPAÑA) </t>
  </si>
  <si>
    <t>Instituto Español de Comercio Exterior (I.C.E.X.)</t>
  </si>
  <si>
    <t>Instituto Español de Oceanografía (IEO)</t>
  </si>
  <si>
    <t>Instituto Geológico y Minero de España (IGME)</t>
  </si>
  <si>
    <t>Instituto Nacional de Administración Pública (INAP)</t>
  </si>
  <si>
    <t>Instituto Nacional de Estadística (INE)</t>
  </si>
  <si>
    <t>Instituto Nacional de Investigación y Tecnología Agraria y Alimentaria (INIA)</t>
  </si>
  <si>
    <t>Instituto Nacional de las Artes Escénicas y de la Música (INAEM)</t>
  </si>
  <si>
    <t>Instituto Nacional de Seguridad e Higiene en el Trabajo</t>
  </si>
  <si>
    <t>Instituto Nacional de Técnica Aeroespacial "Esteban Terradas" (INTA)</t>
  </si>
  <si>
    <t>Instituto Social de las Fuerzas Armadas (ISFAS)</t>
  </si>
  <si>
    <t>Museo Nacional Centro de Arte Reina Sofía (MNCARS)</t>
  </si>
  <si>
    <t>Museo Nacional del Prado</t>
  </si>
  <si>
    <t>Mutualidad General de Funcionarios Civiles del Estado (MUFACE)</t>
  </si>
  <si>
    <t>Mutualidad General Judicial (MUGEJU)</t>
  </si>
  <si>
    <t>Organismo Autónomo Parques Nacionales</t>
  </si>
  <si>
    <t>Organización Nacional de Transplantes</t>
  </si>
  <si>
    <t>Parque Móvil del Estado</t>
  </si>
  <si>
    <t>Patrimonio Nacional</t>
  </si>
  <si>
    <t>Real Patronato sobre Discapacidad</t>
  </si>
  <si>
    <t>Sociedad Estatal de Salvamento y Seguridad Marítima (SASEMAR)</t>
  </si>
  <si>
    <t>Universidad Internacional Menéndez Pelayo</t>
  </si>
  <si>
    <t>Universidad Nacional de Educación a Distancia (UNED)</t>
  </si>
  <si>
    <t>2. Al subsector Administración Regional</t>
  </si>
  <si>
    <t>Transferencias por sistema de financiación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</si>
  <si>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</si>
  <si>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</si>
  <si>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</si>
  <si>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</si>
  <si>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</si>
  <si>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</si>
  <si>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</si>
  <si>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</si>
  <si>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</si>
  <si>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</si>
  <si>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</si>
  <si>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</si>
  <si>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</si>
  <si>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La Rioja</t>
  </si>
  <si>
    <t xml:space="preserve">    Valencia</t>
  </si>
  <si>
    <t>Cotizaciones sociales imputadas</t>
  </si>
  <si>
    <t>Otras transferencias:</t>
  </si>
  <si>
    <t xml:space="preserve">    Navarra</t>
  </si>
  <si>
    <t xml:space="preserve">    País Vasco</t>
  </si>
  <si>
    <t>3. Al subsector Administración Local</t>
  </si>
  <si>
    <t xml:space="preserve">    A Ayuntamientos</t>
  </si>
  <si>
    <t xml:space="preserve">    A Diputaciones y Cabildos Insulares</t>
  </si>
  <si>
    <t xml:space="preserve">    Impuestos Cedidos</t>
  </si>
  <si>
    <t>Otras transferencias</t>
  </si>
  <si>
    <t>4. Al subsector Fondos de la Seguridad Social</t>
  </si>
  <si>
    <t xml:space="preserve">Sistema de Seguridad Social </t>
  </si>
  <si>
    <t>Ayudas para actividades culturales y de otros intereses comunitarios</t>
  </si>
  <si>
    <t>Ayudas para actividades docentes y formación de profesionales</t>
  </si>
  <si>
    <t>Becas y ayudas al estudio. </t>
  </si>
  <si>
    <t>Cáritas Española</t>
  </si>
  <si>
    <t>Correcciones financieras deducidas por el FEGA</t>
  </si>
  <si>
    <t>Cruz Roja Española</t>
  </si>
  <si>
    <t>Financiación Partidos Políticos</t>
  </si>
  <si>
    <t>Iglesia Católica</t>
  </si>
  <si>
    <t>Indemnizaciones motivadas por actos del terrorismo</t>
  </si>
  <si>
    <t xml:space="preserve">Instituciones sin Fines de Lucro (ISFL) con fines de interés social    </t>
  </si>
  <si>
    <t>ISFL de  ayuda a  discapacitados, enfermos y personas en situación de dependencia</t>
  </si>
  <si>
    <t xml:space="preserve">ISFL para el desarrollo social y cultural gitano  </t>
  </si>
  <si>
    <t>ISFL relacionadas con la ayuda a drogodependientes y enfermos del VIH/SIDA</t>
  </si>
  <si>
    <t>ISFL relacionadas con la ayuda a emigrantes e inmigrantes</t>
  </si>
  <si>
    <t xml:space="preserve">ISFL relacionadas con la ayuda a la mujer   </t>
  </si>
  <si>
    <t>Organizaciones sindicales, empresariales  y profesionales</t>
  </si>
  <si>
    <t>Protección medio ambiental</t>
  </si>
  <si>
    <t>Servicios deportivos y de ocio</t>
  </si>
  <si>
    <t>D.76 Recursos propios de la Unión Europea</t>
  </si>
  <si>
    <t>Recurso IVA</t>
  </si>
  <si>
    <t>TRANSFERENCIAS DE CAPITAL CONCEDIDAS POR EL ESTADO</t>
  </si>
  <si>
    <t xml:space="preserve">Centro Español de Metrología </t>
  </si>
  <si>
    <t>Centro para el Desarrollo Tecnológico Industrial (CDTI)</t>
  </si>
  <si>
    <t>Fundación Española para la Ciencia y la Tecnología (FECYT)</t>
  </si>
  <si>
    <t>Instituto para la Diversificación y Ahorro Energético (IDAE)</t>
  </si>
  <si>
    <t>IZAR Construcciones Navales S.A.</t>
  </si>
  <si>
    <t>Sociedad Estatal  Acción Cultural  (SEACSA)</t>
  </si>
  <si>
    <t>Sociedad Estatal de Infraestructuras y Equipamientos Penitenciarios, S.A. (SIEPSA)</t>
  </si>
  <si>
    <t>Actuaciones de rehabilitación del Patrimonio Histórico Cultural</t>
  </si>
  <si>
    <t>Daños causados por inundaciones, incendios y otras catástrofes naturales</t>
  </si>
  <si>
    <t>Fondo compensación interterritorial CEUTA</t>
  </si>
  <si>
    <t>Fondo compensación interterritorial MELILLA</t>
  </si>
  <si>
    <t>Incentivos regionales a la localización industrial</t>
  </si>
  <si>
    <t>Industrias culturales</t>
  </si>
  <si>
    <t>Bienes culturales y rehabilitación del patrimonio artístico cultural</t>
  </si>
  <si>
    <t>Empresa Nacional Hulleras del Norte, S.A. (HUNOSA)</t>
  </si>
  <si>
    <t xml:space="preserve">Cancelación de deudas </t>
  </si>
  <si>
    <t xml:space="preserve">Subvenciones y transferencias concedidas por Organismos de la Administración Central </t>
  </si>
  <si>
    <t xml:space="preserve">SUBVENCIONES CONCEDIDAS POR ORGANISMOS DE LA ADMINISTRACIÓN CENTRAL </t>
  </si>
  <si>
    <t>Fondo de protección a la cinematografía</t>
  </si>
  <si>
    <t>Promoción y cooperación cultural</t>
  </si>
  <si>
    <t>Agrupación española de entidades aseguradoras</t>
  </si>
  <si>
    <t>Investigación sanitaria</t>
  </si>
  <si>
    <t>TRANSFERENCIAS CORRIENTES CONCEDIDAS POR ORGANISMOS DE LA ADMINISTRACIÓN CENTRAL</t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</si>
  <si>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</si>
  <si>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</si>
  <si>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</si>
  <si>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</si>
  <si>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</si>
  <si>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</si>
  <si>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</si>
  <si>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León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</si>
  <si>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</si>
  <si>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</si>
  <si>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</si>
  <si>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</si>
  <si>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</si>
  <si>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</si>
  <si>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</si>
  <si>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</si>
  <si>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País Vasco</t>
  </si>
  <si>
    <t>Fomento y apoyo de actividades deportivas</t>
  </si>
  <si>
    <t>Varias</t>
  </si>
  <si>
    <t>Tesorería General de la Seguridad Social</t>
  </si>
  <si>
    <t xml:space="preserve">A familias e instituciones sin fines de lucro </t>
  </si>
  <si>
    <t xml:space="preserve">TRANSFERENCIAS DE CAPITAL CONCEDIDAS POR ORGANISMOS DE LA ADMINISTRACIÓN CENTRAL </t>
  </si>
  <si>
    <t>Aguas de las Cuencas de España (ACUAES)</t>
  </si>
  <si>
    <t>Cooperación al desarrollo</t>
  </si>
  <si>
    <t>Meteorología</t>
  </si>
  <si>
    <t>Otras transferencias de capital a empresas privadas</t>
  </si>
  <si>
    <t>Tabla 2: Subvenciones y transferencias concedidas por Organismos de la Administración Central del Estado</t>
  </si>
  <si>
    <t>La información contenida en estas tablas se refiere a unidades que, según el SEC-2010, se incluyen en el sector Administraciones públicas (S.13)</t>
  </si>
  <si>
    <t>Subvenciones y transferencias concedidas por Fondos de la Seguridad Social</t>
  </si>
  <si>
    <t>SUBVENCIONES CONCEDIDAS POR FONDOS DE LA SEGURIDAD SOCIAL</t>
  </si>
  <si>
    <t>Bonificaciones de fomento al empleo</t>
  </si>
  <si>
    <t>Entregas de botiquines</t>
  </si>
  <si>
    <t>Fomación continua</t>
  </si>
  <si>
    <t>TRANSFERENCIAS CORRIENTES CONCEDIDAS POR FONDOS DE LA SEGURIDAD SOCIAL</t>
  </si>
  <si>
    <t>Consejo Administración Patrimonio Nacional</t>
  </si>
  <si>
    <t>Fundación Estatal Formación Empleo</t>
  </si>
  <si>
    <t>Familias e ISFL</t>
  </si>
  <si>
    <t>D.31 Subvenciones a los productos</t>
  </si>
  <si>
    <t>D.92 Ayudas a la inversión (excluidas transferencias entre AA.PP.)</t>
  </si>
  <si>
    <t>D.9_S.13 Transferencias de capital entre administraciones públicas</t>
  </si>
  <si>
    <t>D.99 Otras transferencias de capital (excluidas transferencias entre AA.PP.)</t>
  </si>
  <si>
    <t>Para financiar costes del sistema eléctrico</t>
  </si>
  <si>
    <t>Agencia de Información y Control Alimentarios</t>
  </si>
  <si>
    <t>Agencia Española de Medicamentos y Productos Sanitarios</t>
  </si>
  <si>
    <t>Sociedad Estatal de Gestión Inmobiliaria de Patrimonio (SEGIPSA)</t>
  </si>
  <si>
    <t>Comisión Nacional de los Mercados y de la Competencia</t>
  </si>
  <si>
    <t>Entidad Pública Empresarial del Suelo (SEPES)</t>
  </si>
  <si>
    <t>Bonificaciones fomento prevención y rehabilitación</t>
  </si>
  <si>
    <t>Oficinas de rehabilitación de viviendas de Navarra</t>
  </si>
  <si>
    <t>Sin especificar</t>
  </si>
  <si>
    <t>Aguas de la Cuenca de España</t>
  </si>
  <si>
    <t>Comisión Nacional del Mercado de la Competencia</t>
  </si>
  <si>
    <t>Investigacion sanitaria</t>
  </si>
  <si>
    <t>Elaboración y difusión estadistica</t>
  </si>
  <si>
    <t>Reactivacion económica de las comarcas mineras del carbón</t>
  </si>
  <si>
    <t xml:space="preserve">Al sector financiero </t>
  </si>
  <si>
    <t>D.31 Otras subvenciones a los productos</t>
  </si>
  <si>
    <t>TRANSFERENCIAS CORRIENTES CONCEDIDAS POR COMUNIDADES AUTÓNOMAS</t>
  </si>
  <si>
    <t>Fundación Residencia de Estudiantes</t>
  </si>
  <si>
    <t>2. Al subsector Administración Local</t>
  </si>
  <si>
    <t>3. Al subsector Fondos de la Seguridad Social</t>
  </si>
  <si>
    <t>Confederación Hidrográfica del Guadiana</t>
  </si>
  <si>
    <t xml:space="preserve">Instituto de la Juventud </t>
  </si>
  <si>
    <t>CCLL Servicios Sociales Territoriales ( Pais Vasco)</t>
  </si>
  <si>
    <t>Sociedad Estatal Correos y Telégrafos SA</t>
  </si>
  <si>
    <t>Administrador de Infraestructuras Ferroviarias (ADIF)</t>
  </si>
  <si>
    <t>Consejo de la Transparencia y Buen Gobierno</t>
  </si>
  <si>
    <t>Fundación Española para la Cooperación Internacional Salud y Politica Social</t>
  </si>
  <si>
    <t>Organismo Autónomo Servicio Español para la Internacionalización de la Educación</t>
  </si>
  <si>
    <t>ISFL para la ayuda a personas mas desfavorecidas</t>
  </si>
  <si>
    <t>Empresa Nacional de Innovación SA (ENISA)</t>
  </si>
  <si>
    <t>Servicios y Estudios para la Navegación Aérea y la Seguridad Aeronáutica S.A</t>
  </si>
  <si>
    <t>Innovación tecnológica de las telecomunicaciones </t>
  </si>
  <si>
    <t>D.99 Otras transferencias de capital (excluidastransferencias entre AA.PP.)</t>
  </si>
  <si>
    <t>Activos Fiscales Diferidos (DTA)</t>
  </si>
  <si>
    <t>Prestamos reclasificados</t>
  </si>
  <si>
    <t>Tranvia de Parla, S.A.</t>
  </si>
  <si>
    <t>Zaragoza Alta Velocidad</t>
  </si>
  <si>
    <t>Devolución de impuestos Consorcios Zona Franca</t>
  </si>
  <si>
    <t>Agencia Estatal de Seguridad Ferroviaria</t>
  </si>
  <si>
    <t>Fundación Centro para la Memoria de las Victimas del Terrorismo</t>
  </si>
  <si>
    <t>Fundación ICO</t>
  </si>
  <si>
    <t>Instituto de Vivienda Infraestructura y Equipamiento de la Defensa</t>
  </si>
  <si>
    <t>Trabajo Penitenciario y Formación para el Empleo</t>
  </si>
  <si>
    <t>Multas de sentencias y otras causas extraordinarias</t>
  </si>
  <si>
    <t>Fondos de Capital Riesgo</t>
  </si>
  <si>
    <t>Fundación de la Biodiversidad</t>
  </si>
  <si>
    <t>Sociedad EXPASA Agricultura y Ganadería</t>
  </si>
  <si>
    <t>Exploración, Ordenación y Seguridad Minera</t>
  </si>
  <si>
    <t>Acciones en favor de los inmigrantes</t>
  </si>
  <si>
    <t>Ayuda Estatal directa para la  adquisición de viviendas</t>
  </si>
  <si>
    <t>Incentivos al desarrollo económico</t>
  </si>
  <si>
    <t>SEC 2010. Revisión Estadística 2019</t>
  </si>
  <si>
    <t>2.4. Sin especificar</t>
  </si>
  <si>
    <t>Fundación Real Fábrica de Tapices</t>
  </si>
  <si>
    <t>Centro de Investigaciones Energéticas,Tecnológicas y Medioambientales (CIEMAT)</t>
  </si>
  <si>
    <t>Puertos Canarios</t>
  </si>
  <si>
    <t>Fundació Universitaria Oberta</t>
  </si>
  <si>
    <t>Confederaciones Hidrográficas</t>
  </si>
  <si>
    <t>Créditos fiscales: Deducciones cine</t>
  </si>
  <si>
    <t>Créditos fiscales: Deducciones I+D+I</t>
  </si>
  <si>
    <t>Consorcio de la Ciudad de Santiago de Compostela</t>
  </si>
  <si>
    <t>Fabrica Nacional de Moneda y Timbre</t>
  </si>
  <si>
    <t>Ingenieria de Sistemas para la Defensa de España</t>
  </si>
  <si>
    <t>Agencia Nacional de Evaluación de la Calidad y Acreditación (ANECA) </t>
  </si>
  <si>
    <t>Sociedad Estatal para la Gestión de la Innovacion y las Tecnologías Turísticas S.A.  (SEGITUR)</t>
  </si>
  <si>
    <t>Recurso Renta Nacional Bruta (RNB)</t>
  </si>
  <si>
    <t>Consorcio de la Zona Franca de Cádiz</t>
  </si>
  <si>
    <t>Ingeniería de Sistemas para la Defensa de España</t>
  </si>
  <si>
    <t>Ayudas a la Eficiencia Energética</t>
  </si>
  <si>
    <t>Aportación Empresas SEPI</t>
  </si>
  <si>
    <t>Contribuciones a Instituciones Financieras Multilaterales </t>
  </si>
  <si>
    <t>Investigacion energetica, mediambiental y tecnologica</t>
  </si>
  <si>
    <t>4. A Administraciones de Seguridad Social</t>
  </si>
  <si>
    <t>Investigación energética medioambiental y tecnológica</t>
  </si>
  <si>
    <t>TRANSFERENCIAS DE CAPITAL CONCEDIDAS POR FONDOS DE LA SEGURIDAD SOCIAL</t>
  </si>
  <si>
    <t>1. Al subsector Administración Central (Estado y OOAA)</t>
  </si>
  <si>
    <t>Índice!A1</t>
  </si>
  <si>
    <t>Centro Universitario de Defensa Madrid</t>
  </si>
  <si>
    <t>Sociedad Estatal Instituto Nacional de Ciberseguridad de España (INCIBE)</t>
  </si>
  <si>
    <t>Infraestructura en asuntos económicos</t>
  </si>
  <si>
    <t>Rehabilitación de espacios públicos y ayudas a la vivienda</t>
  </si>
  <si>
    <t>Mejora de la competitividad agraria y desarrollo del medio rural</t>
  </si>
  <si>
    <t>Programas Espaciales</t>
  </si>
  <si>
    <t>Programas de Cooperación para el Agua y el Saneamiento</t>
  </si>
  <si>
    <t>Indemnizaciones por cumplimiento de sentencias y otras causas extraordinarias</t>
  </si>
  <si>
    <t>Sociedad Regional Cántabra de Promociones Turísticas S.A.</t>
  </si>
  <si>
    <t>Instituto  de Diversificación y Ahorro de la Energía (I.D.A.E.)</t>
  </si>
  <si>
    <t>3. Al Subsector Fondos de la Seguridad Social</t>
  </si>
  <si>
    <t>Consejo Superior de Investigaciones Científicas (CSIC)</t>
  </si>
  <si>
    <t>Instituto Nacional de Investigación y Tecnología Agraria (INIA)</t>
  </si>
  <si>
    <t xml:space="preserve">Andalucía </t>
  </si>
  <si>
    <t>A otras empresas de CCLL</t>
  </si>
  <si>
    <t>Sociedad Regional Cántabra de Promociones Turísticas</t>
  </si>
  <si>
    <t>Otras de fomento y gestión de empleo</t>
  </si>
  <si>
    <t>Agencia Española de Cooperación Internacional para el Desarrollo (AECID)</t>
  </si>
  <si>
    <t>Autoridad Independiente de Responsabilidad Fiscal (AIREF)</t>
  </si>
  <si>
    <t>Museo Do Mar de Galicia</t>
  </si>
  <si>
    <t>Consorcio Ciudad de Santiago</t>
  </si>
  <si>
    <t xml:space="preserve">Agencia EFE </t>
  </si>
  <si>
    <t>Fundación Gran Teatro Liceo</t>
  </si>
  <si>
    <t>Barcelona Supercomputing Center</t>
  </si>
  <si>
    <t>Consorcio para la Construcción, Equipamiento y Explotación de Laboratorio Llum Sincrotón</t>
  </si>
  <si>
    <t>Fundación Teatro Lírico</t>
  </si>
  <si>
    <t xml:space="preserve">Instituto Astrofísica de Canarias </t>
  </si>
  <si>
    <t xml:space="preserve">Consorcio Ciudad de Toledo </t>
  </si>
  <si>
    <t xml:space="preserve">Consorcio Ciudad de Santiago </t>
  </si>
  <si>
    <t>Centro Nacional de experimentación de Tecnologías de Hidrógeno y Pilas de Combustible</t>
  </si>
  <si>
    <t>Centro de Láseres Pulsados</t>
  </si>
  <si>
    <t>Consorcio Construcción, Equipamiento y Explotación de Laboratorio Llum Sincrotón</t>
  </si>
  <si>
    <t xml:space="preserve">Barcelona Supercomputing Center </t>
  </si>
  <si>
    <t>Barcelona Segrera Alta Velocitat</t>
  </si>
  <si>
    <t>Logroño Integración del Ferrocarril 2002, S.A.</t>
  </si>
  <si>
    <t>Canal de Navarra</t>
  </si>
  <si>
    <t>Compensación de intereses de préstamos para la construcción naval</t>
  </si>
  <si>
    <t>Agencia Española de Seguridad Alimentaria y Nutrición (AESAN)</t>
  </si>
  <si>
    <t>Centro Nacional del Vidrio</t>
  </si>
  <si>
    <t>Consorcio de Compensación de Seguros (CCS)</t>
  </si>
  <si>
    <t>Fundación del  Servicio Interconfederal de Mediación y Arbitraje (SIMA)</t>
  </si>
  <si>
    <t>Instituto de la Cinematografía y de las Artes Audiovisuales (ICAA)</t>
  </si>
  <si>
    <t>Instituto Nacional de Seguridad y Salud en el Trabajo (INSST)</t>
  </si>
  <si>
    <t>Cuidadores no profesionales</t>
  </si>
  <si>
    <t>Compañía Española de Reafianzamiento (CERSA)</t>
  </si>
  <si>
    <t>Fundación del Teatro Real</t>
  </si>
  <si>
    <t>Sociedad Mercantil Estatal para la Gestión de la Innovación y las Tecnologías Turísticas (SEGITUR)</t>
  </si>
  <si>
    <t>Promoción y servicios a la juventud</t>
  </si>
  <si>
    <t>Regulación de los mercados agrarios y desarrollo rural</t>
  </si>
  <si>
    <t>Investigación científica</t>
  </si>
  <si>
    <t>Otras transferencias de capital a otros sectores</t>
  </si>
  <si>
    <t xml:space="preserve">Otros </t>
  </si>
  <si>
    <t xml:space="preserve">Vivienda y urbanismo </t>
  </si>
  <si>
    <t>Fomento de Empleo</t>
  </si>
  <si>
    <t>Consorcio Sistema de Observación Costera de las Islas Baleares</t>
  </si>
  <si>
    <t>Red.es</t>
  </si>
  <si>
    <t>A empresas de CCLL</t>
  </si>
  <si>
    <t>Instituto Nacional de Técnica Aeroespacial Esteban Terradas</t>
  </si>
  <si>
    <t>Fondo Europeo de Garantía Agraria (FEGA)</t>
  </si>
  <si>
    <t>Alta Velocidad Valladolid 2003</t>
  </si>
  <si>
    <t>Fundación Centro Nacional de Investigaciones Cardiovasculares Carlos III</t>
  </si>
  <si>
    <t>Empresa Pública Puertos de Andalucía, S.A.</t>
  </si>
  <si>
    <t>Año: 2020</t>
  </si>
  <si>
    <t>Año 2020</t>
  </si>
  <si>
    <r>
      <t>Fecha de actualización: 23</t>
    </r>
    <r>
      <rPr>
        <b/>
        <i/>
        <sz val="10"/>
        <rFont val="Arial"/>
        <family val="2"/>
      </rPr>
      <t xml:space="preserve"> de diciembre de 2022</t>
    </r>
  </si>
  <si>
    <t>Autopistas de peaje</t>
  </si>
  <si>
    <t>Plan Renove</t>
  </si>
  <si>
    <t xml:space="preserve">Subvencion al transporte </t>
  </si>
  <si>
    <t>Cotizaciones funcionarios de correos</t>
  </si>
  <si>
    <t>Puertos del Estado</t>
  </si>
  <si>
    <t>Agrupaciones Empresariales Innovadoras (AEI)</t>
  </si>
  <si>
    <t xml:space="preserve">Apoyo al sector cultural </t>
  </si>
  <si>
    <t>Ayudas al Sector Pesquero</t>
  </si>
  <si>
    <t xml:space="preserve">Compensación costes indirectos en comercio de Derechos de Emisión de Gases de Efecto Invernadero </t>
  </si>
  <si>
    <t>Compensación de intereses por préstamos instrumentados por el ICO </t>
  </si>
  <si>
    <t>Agencia Estatal de Investigación (AEI)</t>
  </si>
  <si>
    <t>Agencia Estatal de la Administración Tributaria (AEAT)</t>
  </si>
  <si>
    <t>Autoridad Independientes de Responsabilidad Fiscal</t>
  </si>
  <si>
    <t>Consorcio para la Construcción, Equipamiento y Explotación del Centro Nacional de Investigación sobre la Evolución Humana</t>
  </si>
  <si>
    <t>Consorcio para el Equipamiento y Explotación del Laboratorio subterráneo de Canfranc (LSC)</t>
  </si>
  <si>
    <t>Consorcio Zona Especial de Canarias</t>
  </si>
  <si>
    <t>Fundación Real Fabrica de Tapices</t>
  </si>
  <si>
    <t>Grupo Radiotelevisión Española ( Grupo RTVE)</t>
  </si>
  <si>
    <t>Instituto para la Transición Justa</t>
  </si>
  <si>
    <t>Organismo Estatal Inspección de Trabajo y Seguridad Social</t>
  </si>
  <si>
    <t xml:space="preserve">Abastecimiento de aguas </t>
  </si>
  <si>
    <t>Acciones de integración a favor de los inmigrantes </t>
  </si>
  <si>
    <t>Acciones motivadas por siniestros, catástrofes u otros de reconocida urgencia </t>
  </si>
  <si>
    <t>Cofinanciación de los servicios de transporte colectivo urbano</t>
  </si>
  <si>
    <t>Compensación por garantía de recaudación del IPSI </t>
  </si>
  <si>
    <t>Juzgados de Paz</t>
  </si>
  <si>
    <t>Para financiar actuaciones en Ceuta y Melilla</t>
  </si>
  <si>
    <t>Programas culturales</t>
  </si>
  <si>
    <t>Programas de servicios sociales</t>
  </si>
  <si>
    <t>Programas educativos</t>
  </si>
  <si>
    <t>Programas relacionados con la violencia de género</t>
  </si>
  <si>
    <t>Medidas COVID</t>
  </si>
  <si>
    <t>Sistema de Seguridad Social (incluye medidas COVID)</t>
  </si>
  <si>
    <t xml:space="preserve">  Servicio Público de Empleo Estatal (medidas COVID)</t>
  </si>
  <si>
    <t>Agencia Española de Cooperación Internacional</t>
  </si>
  <si>
    <t>Consorcio para el Diseño Construcción. Equipam. y Explotación del Sistema del Centro de Laseres Pulsados Ultracortos</t>
  </si>
  <si>
    <t>Consorcio para el Diseño, Construcción., Equipam. y Explotación de la Plataforma Oceánica de Canarias</t>
  </si>
  <si>
    <t>Fundación de los Ferrocarriles Españoles</t>
  </si>
  <si>
    <t>Hipódromo Zarzuela</t>
  </si>
  <si>
    <t>Instituto Nacional de Seguridad y Salud en el Trabajo</t>
  </si>
  <si>
    <t>Instituto de Astrofisica de Canarias</t>
  </si>
  <si>
    <t>Sociedad Estatal de Infraestructuras del Transporte Terrestre (SEITTSA)</t>
  </si>
  <si>
    <t>CONSORCIO VALENCIA</t>
  </si>
  <si>
    <t>Consorcio para el Diseño Construcción. Equipam. y Explotación del Sistema de Observación Costero de Islas Baleares</t>
  </si>
  <si>
    <t>Cons. para Const. Equipam. y Explotac. d Sede Española de la  Fte Europea de Neutrones por Espalac (CONSORCIO ESS-BILBAO)</t>
  </si>
  <si>
    <t xml:space="preserve">Infraestructuras turísticas </t>
  </si>
  <si>
    <t>ADIF alta velocidad</t>
  </si>
  <si>
    <t>Autoridades Portuarias</t>
  </si>
  <si>
    <t>Paradores de turismo de España</t>
  </si>
  <si>
    <t>Sociedad Estatal Aguas de las Cuencas de Mediterráneas</t>
  </si>
  <si>
    <t xml:space="preserve">Agenda Digital </t>
  </si>
  <si>
    <t>Desarrollo tecnológico industrial</t>
  </si>
  <si>
    <t>Programas Tecnológicos de Armamento militar</t>
  </si>
  <si>
    <t>Fondo de provisión técnica motivado por el COVID: SGR Fianzas Audiovisual</t>
  </si>
  <si>
    <t>Indemnizaciones por pensiones extraordinarias por terrorismo R.D. 1576/1990 </t>
  </si>
  <si>
    <t>Otras ayudas para paliar los efectos del COVID-19</t>
  </si>
  <si>
    <t>Paralización de la flota pesquera (para compensar efectos COVID)</t>
  </si>
  <si>
    <t>Regulación de la actividad del transporte por carretera (incluye ayudas COVID)</t>
  </si>
  <si>
    <t>Sentencia Almacenamiento Subterráneo "CASTOR"</t>
  </si>
  <si>
    <t>Sentencias Tributarias: pagos fraccionados Isociedades y Retenciones no residentes</t>
  </si>
  <si>
    <t>Investigacion cientifica</t>
  </si>
  <si>
    <t>Cinematografia</t>
  </si>
  <si>
    <t>FUNDACION PROFESOR NOVOA SANTOS </t>
  </si>
  <si>
    <t>Fundacion para la Investigacion Biomedica del Hospital Universitario La Paz</t>
  </si>
  <si>
    <t>FUNDACION PRIVADA CLINIC PER A LA RECERCA BIOMEDICA </t>
  </si>
  <si>
    <t xml:space="preserve">Fundación Universitat Oberta de Catalunya </t>
  </si>
  <si>
    <t xml:space="preserve">Fundación Universitaria de Balmes </t>
  </si>
  <si>
    <t>Fundación para la investigación, desenvolvemento e innovación Ramón Domínguez</t>
  </si>
  <si>
    <t>GEBIDEXSA</t>
  </si>
  <si>
    <t>Transports Metropolitans de Barcelona</t>
  </si>
  <si>
    <t xml:space="preserve">Consorcio Plataforma Oceánica de Canarias (PLOCAN) </t>
  </si>
  <si>
    <t>Agencia Estatal de Administración Tributaria (AEAT)</t>
  </si>
  <si>
    <t>Consorcio Plataforma Oceánica de Canarias (PLOCAN)</t>
  </si>
  <si>
    <t>Consorcio Gran Teatro del Liceu</t>
  </si>
  <si>
    <t>Gijón al Norte</t>
  </si>
  <si>
    <t>Zona de Actividades Logísticas e Insdustriales de Asturias (ZALIA)</t>
  </si>
  <si>
    <t>Consorcio Valencia 2007</t>
  </si>
  <si>
    <t>Centro Nacional de Investigación sobre la Evolución Humana (CENIEH)</t>
  </si>
  <si>
    <t>2.3. Exoneraciones cuotas COVID</t>
  </si>
  <si>
    <t>Exoneraciones ERTES COVID</t>
  </si>
  <si>
    <t>Exoneraciones AUTÓNOMOS COVID</t>
  </si>
  <si>
    <t xml:space="preserve">Organismo Estatal Inspección de Trabajo y SS </t>
  </si>
  <si>
    <t>Cotizaciones sociales efectivas a Mutualismos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</si>
</sst>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\ \ \ \ "/>
    <numFmt numFmtId="165" formatCode="#,##0;\-#,##0;\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4"/>
      <color indexed="56"/>
      <name val="Arial"/>
      <family val="2"/>
    </font>
    <font>
      <sz val="10"/>
      <name val="Tahoma"/>
      <family val="2"/>
    </font>
    <font>
      <u/>
      <sz val="10"/>
      <color indexed="12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10"/>
      <name val="Tahoma"/>
      <family val="2"/>
    </font>
    <font>
      <b/>
      <i/>
      <sz val="10"/>
      <name val="Arial"/>
      <family val="2"/>
    </font>
    <font>
      <b/>
      <sz val="11"/>
      <color rgb="FF4B227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6CAF0"/>
        <bgColor rgb="FF000000"/>
      </patternFill>
    </fill>
    <fill>
      <patternFill patternType="solid">
        <fgColor rgb="FFEEF4FC"/>
        <bgColor rgb="FF000000"/>
      </patternFill>
    </fill>
    <fill>
      <patternFill patternType="solid">
        <fgColor rgb="FFDFEAF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2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" fillId="0" borderId="0"/>
    <xf numFmtId="0" fontId="28" fillId="0" borderId="0"/>
  </cellStyleXfs>
  <cellXfs count="133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1" applyFont="1" applyFill="1" applyAlignment="1">
      <alignment vertical="center"/>
    </xf>
    <xf numFmtId="0" fontId="5" fillId="2" borderId="0" xfId="1" quotePrefix="1" applyFont="1" applyFill="1" applyAlignment="1">
      <alignment vertical="center"/>
    </xf>
    <xf numFmtId="0" fontId="6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left" vertical="center"/>
    </xf>
    <xf numFmtId="0" fontId="7" fillId="2" borderId="0" xfId="1" quotePrefix="1" applyFont="1" applyFill="1" applyAlignment="1">
      <alignment horizontal="left"/>
    </xf>
    <xf numFmtId="0" fontId="9" fillId="3" borderId="0" xfId="2" quotePrefix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2" fillId="0" borderId="0" xfId="1"/>
    <xf numFmtId="0" fontId="8" fillId="0" borderId="0" xfId="2"/>
    <xf numFmtId="1" fontId="12" fillId="0" borderId="0" xfId="1" applyNumberFormat="1" applyFont="1" applyFill="1" applyBorder="1" applyProtection="1"/>
    <xf numFmtId="164" fontId="13" fillId="0" borderId="0" xfId="1" applyNumberFormat="1" applyFont="1" applyProtection="1"/>
    <xf numFmtId="164" fontId="13" fillId="4" borderId="0" xfId="1" applyNumberFormat="1" applyFont="1" applyFill="1" applyProtection="1"/>
    <xf numFmtId="1" fontId="15" fillId="5" borderId="0" xfId="1" applyNumberFormat="1" applyFont="1" applyFill="1" applyBorder="1" applyAlignment="1" applyProtection="1">
      <alignment horizontal="left"/>
    </xf>
    <xf numFmtId="164" fontId="10" fillId="4" borderId="0" xfId="1" applyNumberFormat="1" applyFont="1" applyFill="1" applyBorder="1" applyProtection="1"/>
    <xf numFmtId="164" fontId="13" fillId="5" borderId="0" xfId="1" applyNumberFormat="1" applyFont="1" applyFill="1" applyBorder="1" applyProtection="1"/>
    <xf numFmtId="1" fontId="15" fillId="5" borderId="0" xfId="1" quotePrefix="1" applyNumberFormat="1" applyFont="1" applyFill="1" applyBorder="1" applyAlignment="1" applyProtection="1">
      <alignment horizontal="left"/>
    </xf>
    <xf numFmtId="1" fontId="17" fillId="5" borderId="0" xfId="1" applyNumberFormat="1" applyFont="1" applyFill="1" applyBorder="1" applyAlignment="1" applyProtection="1">
      <alignment horizontal="left"/>
    </xf>
    <xf numFmtId="164" fontId="18" fillId="4" borderId="0" xfId="1" quotePrefix="1" applyNumberFormat="1" applyFont="1" applyFill="1" applyBorder="1" applyAlignment="1" applyProtection="1">
      <alignment horizontal="left" vertical="center" wrapText="1"/>
    </xf>
    <xf numFmtId="164" fontId="19" fillId="0" borderId="0" xfId="1" applyNumberFormat="1" applyFont="1" applyProtection="1"/>
    <xf numFmtId="164" fontId="18" fillId="4" borderId="0" xfId="1" applyNumberFormat="1" applyFont="1" applyFill="1" applyBorder="1" applyAlignment="1" applyProtection="1">
      <alignment horizontal="left" vertical="center" wrapText="1"/>
    </xf>
    <xf numFmtId="164" fontId="10" fillId="4" borderId="0" xfId="1" applyNumberFormat="1" applyFont="1" applyFill="1" applyBorder="1" applyAlignment="1" applyProtection="1">
      <alignment horizontal="left" vertical="center" wrapText="1"/>
    </xf>
    <xf numFmtId="164" fontId="20" fillId="0" borderId="0" xfId="1" applyNumberFormat="1" applyFont="1" applyProtection="1"/>
    <xf numFmtId="164" fontId="19" fillId="7" borderId="0" xfId="1" applyNumberFormat="1" applyFont="1" applyFill="1" applyProtection="1"/>
    <xf numFmtId="164" fontId="10" fillId="6" borderId="0" xfId="1" applyNumberFormat="1" applyFont="1" applyFill="1" applyBorder="1" applyAlignment="1" applyProtection="1">
      <alignment horizontal="left" vertical="center" wrapText="1" indent="1"/>
    </xf>
    <xf numFmtId="1" fontId="13" fillId="0" borderId="0" xfId="1" applyNumberFormat="1" applyFont="1" applyProtection="1"/>
    <xf numFmtId="164" fontId="13" fillId="2" borderId="0" xfId="1" applyNumberFormat="1" applyFont="1" applyFill="1" applyProtection="1"/>
    <xf numFmtId="164" fontId="10" fillId="2" borderId="0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8" fillId="2" borderId="0" xfId="1" quotePrefix="1" applyNumberFormat="1" applyFont="1" applyFill="1" applyBorder="1" applyAlignment="1" applyProtection="1">
      <alignment horizontal="left" vertical="center" wrapText="1"/>
    </xf>
    <xf numFmtId="164" fontId="18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1"/>
    </xf>
    <xf numFmtId="164" fontId="23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0" fillId="7" borderId="0" xfId="1" applyNumberFormat="1" applyFont="1" applyFill="1" applyProtection="1"/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" fontId="10" fillId="9" borderId="0" xfId="0" applyNumberFormat="1" applyFont="1" applyFill="1" applyBorder="1" applyAlignment="1" applyProtection="1">
      <alignment horizontal="left" vertical="center" wrapText="1"/>
    </xf>
    <xf numFmtId="164" fontId="16" fillId="9" borderId="0" xfId="0" applyNumberFormat="1" applyFont="1" applyFill="1" applyBorder="1" applyAlignment="1" applyProtection="1">
      <alignment horizontal="left" vertical="center" wrapText="1"/>
    </xf>
    <xf numFmtId="164" fontId="10" fillId="9" borderId="0" xfId="0" applyNumberFormat="1" applyFont="1" applyFill="1" applyBorder="1" applyAlignment="1" applyProtection="1">
      <alignment horizontal="center" vertical="center" wrapText="1"/>
    </xf>
    <xf numFmtId="165" fontId="26" fillId="8" borderId="0" xfId="0" applyNumberFormat="1" applyFont="1" applyFill="1" applyBorder="1" applyAlignment="1" applyProtection="1">
      <alignment horizontal="right" vertical="center" wrapText="1"/>
    </xf>
    <xf numFmtId="165" fontId="10" fillId="9" borderId="0" xfId="0" applyNumberFormat="1" applyFont="1" applyFill="1" applyBorder="1" applyAlignment="1" applyProtection="1">
      <alignment horizontal="right" vertical="center" wrapText="1"/>
    </xf>
    <xf numFmtId="165" fontId="26" fillId="10" borderId="0" xfId="0" applyNumberFormat="1" applyFont="1" applyFill="1" applyBorder="1" applyAlignment="1" applyProtection="1">
      <alignment horizontal="right" vertical="center" wrapText="1"/>
    </xf>
    <xf numFmtId="164" fontId="10" fillId="9" borderId="0" xfId="0" applyNumberFormat="1" applyFont="1" applyFill="1" applyBorder="1" applyAlignment="1" applyProtection="1">
      <alignment horizontal="left" vertical="center" wrapText="1"/>
    </xf>
    <xf numFmtId="164" fontId="10" fillId="11" borderId="0" xfId="0" applyNumberFormat="1" applyFont="1" applyFill="1" applyBorder="1" applyAlignment="1" applyProtection="1">
      <alignment horizontal="left" vertical="center" wrapText="1"/>
    </xf>
    <xf numFmtId="164" fontId="26" fillId="11" borderId="0" xfId="0" applyNumberFormat="1" applyFont="1" applyFill="1" applyBorder="1" applyAlignment="1" applyProtection="1">
      <alignment horizontal="left" vertical="center" wrapText="1"/>
    </xf>
    <xf numFmtId="164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7" applyNumberFormat="1" applyFont="1" applyFill="1" applyProtection="1">
      <protection locked="0"/>
    </xf>
    <xf numFmtId="164" fontId="16" fillId="0" borderId="0" xfId="7" applyNumberFormat="1" applyFont="1" applyFill="1" applyBorder="1" applyAlignment="1" applyProtection="1">
      <alignment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/>
      <protection locked="0"/>
    </xf>
    <xf numFmtId="164" fontId="10" fillId="0" borderId="0" xfId="7" applyNumberFormat="1" applyFont="1" applyFill="1" applyBorder="1" applyProtection="1">
      <protection locked="0"/>
    </xf>
    <xf numFmtId="164" fontId="13" fillId="0" borderId="0" xfId="7" applyNumberFormat="1" applyFont="1" applyFill="1" applyBorder="1" applyProtection="1">
      <protection locked="0"/>
    </xf>
    <xf numFmtId="164" fontId="18" fillId="0" borderId="0" xfId="7" quotePrefix="1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7" applyNumberFormat="1" applyFont="1" applyFill="1" applyProtection="1">
      <protection locked="0"/>
    </xf>
    <xf numFmtId="164" fontId="18" fillId="0" borderId="0" xfId="7" applyNumberFormat="1" applyFont="1" applyFill="1" applyBorder="1" applyAlignment="1" applyProtection="1">
      <alignment horizontal="left" vertical="center" wrapText="1"/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7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7" applyNumberFormat="1" applyFont="1" applyFill="1" applyProtection="1">
      <protection locked="0"/>
    </xf>
    <xf numFmtId="165" fontId="18" fillId="0" borderId="0" xfId="7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7" applyNumberFormat="1" applyFont="1" applyFill="1" applyBorder="1" applyAlignment="1" applyProtection="1">
      <alignment horizontal="right" vertical="center" wrapText="1"/>
      <protection locked="0"/>
    </xf>
    <xf numFmtId="1" fontId="10" fillId="0" borderId="0" xfId="7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7" quotePrefix="1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0" xfId="7" applyNumberFormat="1" applyFont="1" applyFill="1" applyProtection="1">
      <protection locked="0"/>
    </xf>
    <xf numFmtId="164" fontId="13" fillId="0" borderId="0" xfId="1" applyNumberFormat="1" applyFont="1" applyFill="1" applyProtection="1"/>
    <xf numFmtId="3" fontId="2" fillId="0" borderId="0" xfId="1" applyNumberFormat="1"/>
    <xf numFmtId="3" fontId="29" fillId="4" borderId="0" xfId="9" quotePrefix="1" applyNumberFormat="1" applyFont="1" applyFill="1" applyBorder="1" applyAlignment="1">
      <alignment horizontal="left"/>
    </xf>
    <xf numFmtId="3" fontId="29" fillId="4" borderId="0" xfId="9" applyNumberFormat="1" applyFont="1" applyFill="1" applyBorder="1" applyAlignment="1">
      <alignment horizontal="left"/>
    </xf>
    <xf numFmtId="0" fontId="2" fillId="0" borderId="0" xfId="1" applyFill="1"/>
    <xf numFmtId="1" fontId="12" fillId="2" borderId="0" xfId="1" applyNumberFormat="1" applyFont="1" applyFill="1" applyBorder="1" applyProtection="1"/>
    <xf numFmtId="164" fontId="16" fillId="2" borderId="0" xfId="1" applyNumberFormat="1" applyFont="1" applyFill="1" applyBorder="1" applyAlignment="1" applyProtection="1">
      <alignment vertical="center" wrapText="1"/>
    </xf>
    <xf numFmtId="1" fontId="15" fillId="2" borderId="0" xfId="1" applyNumberFormat="1" applyFont="1" applyFill="1" applyBorder="1" applyAlignment="1" applyProtection="1">
      <alignment horizontal="left"/>
    </xf>
    <xf numFmtId="164" fontId="16" fillId="2" borderId="0" xfId="1" applyNumberFormat="1" applyFont="1" applyFill="1" applyBorder="1" applyAlignment="1" applyProtection="1">
      <alignment horizontal="left"/>
    </xf>
    <xf numFmtId="1" fontId="15" fillId="2" borderId="0" xfId="1" quotePrefix="1" applyNumberFormat="1" applyFont="1" applyFill="1" applyBorder="1" applyAlignment="1" applyProtection="1">
      <alignment horizontal="left"/>
    </xf>
    <xf numFmtId="1" fontId="17" fillId="2" borderId="0" xfId="1" applyNumberFormat="1" applyFont="1" applyFill="1" applyBorder="1" applyAlignment="1" applyProtection="1">
      <alignment horizontal="left"/>
    </xf>
    <xf numFmtId="1" fontId="10" fillId="2" borderId="0" xfId="1" applyNumberFormat="1" applyFont="1" applyFill="1" applyBorder="1" applyAlignment="1" applyProtection="1">
      <alignment horizontal="left" vertical="center" wrapText="1"/>
    </xf>
    <xf numFmtId="164" fontId="16" fillId="2" borderId="0" xfId="1" applyNumberFormat="1" applyFont="1" applyFill="1" applyBorder="1" applyAlignment="1" applyProtection="1">
      <alignment horizontal="left" vertical="center" wrapText="1"/>
    </xf>
    <xf numFmtId="164" fontId="10" fillId="2" borderId="0" xfId="1" applyNumberFormat="1" applyFont="1" applyFill="1" applyBorder="1" applyAlignment="1" applyProtection="1">
      <alignment horizontal="center" vertical="center" wrapText="1"/>
    </xf>
    <xf numFmtId="165" fontId="10" fillId="2" borderId="0" xfId="1" applyNumberFormat="1" applyFont="1" applyFill="1" applyBorder="1" applyAlignment="1" applyProtection="1">
      <alignment horizontal="right" vertical="center" wrapText="1"/>
    </xf>
    <xf numFmtId="164" fontId="10" fillId="2" borderId="0" xfId="8" quotePrefix="1" applyNumberFormat="1" applyFont="1" applyFill="1" applyBorder="1" applyAlignment="1" applyProtection="1">
      <alignment horizontal="left" vertical="center" wrapText="1" indent="1"/>
    </xf>
    <xf numFmtId="164" fontId="10" fillId="2" borderId="0" xfId="1" quotePrefix="1" applyNumberFormat="1" applyFont="1" applyFill="1" applyBorder="1" applyAlignment="1" applyProtection="1">
      <alignment horizontal="left" vertical="center" wrapText="1" indent="1"/>
    </xf>
    <xf numFmtId="165" fontId="10" fillId="12" borderId="0" xfId="1" applyNumberFormat="1" applyFont="1" applyFill="1" applyBorder="1" applyAlignment="1" applyProtection="1">
      <alignment horizontal="right" vertical="center" wrapText="1"/>
    </xf>
    <xf numFmtId="164" fontId="10" fillId="2" borderId="0" xfId="8" applyNumberFormat="1" applyFont="1" applyFill="1" applyBorder="1" applyAlignment="1" applyProtection="1">
      <alignment horizontal="left" vertical="center" wrapText="1" indent="1"/>
    </xf>
    <xf numFmtId="164" fontId="10" fillId="2" borderId="0" xfId="8" applyNumberFormat="1" applyFont="1" applyFill="1" applyBorder="1" applyAlignment="1" applyProtection="1">
      <alignment horizontal="left" vertical="center" wrapText="1"/>
    </xf>
    <xf numFmtId="165" fontId="10" fillId="2" borderId="0" xfId="8" applyNumberFormat="1" applyFont="1" applyFill="1" applyBorder="1" applyAlignment="1" applyProtection="1">
      <alignment horizontal="right" vertical="center" wrapText="1"/>
    </xf>
    <xf numFmtId="164" fontId="10" fillId="2" borderId="0" xfId="1" applyNumberFormat="1" applyFont="1" applyFill="1" applyBorder="1" applyAlignment="1" applyProtection="1">
      <alignment horizontal="left" vertical="center" indent="1"/>
    </xf>
    <xf numFmtId="1" fontId="13" fillId="2" borderId="0" xfId="1" applyNumberFormat="1" applyFont="1" applyFill="1" applyProtection="1"/>
    <xf numFmtId="1" fontId="12" fillId="0" borderId="0" xfId="0" applyNumberFormat="1" applyFont="1" applyFill="1" applyBorder="1" applyProtection="1"/>
    <xf numFmtId="164" fontId="13" fillId="0" borderId="0" xfId="0" applyNumberFormat="1" applyFont="1" applyFill="1" applyProtection="1"/>
    <xf numFmtId="164" fontId="16" fillId="0" borderId="0" xfId="0" applyNumberFormat="1" applyFont="1" applyFill="1" applyBorder="1" applyAlignment="1" applyProtection="1">
      <alignment vertical="center" wrapText="1"/>
    </xf>
    <xf numFmtId="1" fontId="15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Protection="1"/>
    <xf numFmtId="1" fontId="15" fillId="0" borderId="0" xfId="0" quotePrefix="1" applyNumberFormat="1" applyFont="1" applyFill="1" applyBorder="1" applyAlignment="1" applyProtection="1">
      <alignment horizontal="left"/>
    </xf>
    <xf numFmtId="1" fontId="17" fillId="0" borderId="0" xfId="0" applyNumberFormat="1" applyFont="1" applyFill="1" applyBorder="1" applyAlignment="1" applyProtection="1">
      <alignment horizontal="left"/>
    </xf>
    <xf numFmtId="1" fontId="10" fillId="0" borderId="0" xfId="0" applyNumberFormat="1" applyFont="1" applyFill="1" applyBorder="1" applyAlignment="1" applyProtection="1">
      <alignment horizontal="left"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right" vertical="center" wrapText="1"/>
    </xf>
    <xf numFmtId="165" fontId="10" fillId="0" borderId="0" xfId="0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vertical="center" wrapText="1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164" fontId="19" fillId="0" borderId="0" xfId="0" applyNumberFormat="1" applyFont="1" applyFill="1" applyProtection="1"/>
    <xf numFmtId="164" fontId="10" fillId="0" borderId="0" xfId="0" quotePrefix="1" applyNumberFormat="1" applyFont="1" applyFill="1" applyBorder="1" applyAlignment="1" applyProtection="1">
      <alignment horizontal="left" vertical="center" wrapText="1" indent="1"/>
    </xf>
    <xf numFmtId="3" fontId="10" fillId="0" borderId="0" xfId="0" applyNumberFormat="1" applyFont="1" applyFill="1" applyBorder="1" applyAlignment="1" applyProtection="1">
      <alignment vertical="center" wrapText="1"/>
    </xf>
    <xf numFmtId="1" fontId="18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horizontal="left" vertical="center" wrapText="1" indent="2"/>
    </xf>
    <xf numFmtId="1" fontId="10" fillId="0" borderId="0" xfId="0" applyNumberFormat="1" applyFont="1" applyFill="1" applyBorder="1" applyAlignment="1" applyProtection="1">
      <alignment vertical="center" wrapText="1"/>
    </xf>
    <xf numFmtId="164" fontId="10" fillId="2" borderId="0" xfId="1" applyNumberFormat="1" applyFont="1" applyFill="1" applyBorder="1" applyAlignment="1" applyProtection="1">
      <alignment horizontal="left" vertical="center" wrapText="1" indent="2"/>
    </xf>
    <xf numFmtId="164" fontId="19" fillId="2" borderId="0" xfId="1" applyNumberFormat="1" applyFont="1" applyFill="1" applyProtection="1"/>
    <xf numFmtId="1" fontId="26" fillId="0" borderId="0" xfId="0" applyNumberFormat="1" applyFont="1" applyFill="1" applyBorder="1" applyAlignment="1" applyProtection="1">
      <alignment horizontal="left" vertical="center" wrapText="1" indent="1"/>
    </xf>
    <xf numFmtId="1" fontId="10" fillId="0" borderId="0" xfId="1" applyNumberFormat="1" applyFont="1" applyFill="1" applyBorder="1" applyAlignment="1" applyProtection="1">
      <alignment horizontal="left" vertical="center" wrapText="1"/>
    </xf>
    <xf numFmtId="164" fontId="18" fillId="0" borderId="0" xfId="1" applyNumberFormat="1" applyFont="1" applyFill="1" applyBorder="1" applyAlignment="1" applyProtection="1">
      <alignment horizontal="left"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</xf>
    <xf numFmtId="164" fontId="10" fillId="13" borderId="0" xfId="1" applyNumberFormat="1" applyFont="1" applyFill="1" applyBorder="1" applyAlignment="1" applyProtection="1">
      <alignment horizontal="left" vertical="center" wrapText="1" indent="1"/>
    </xf>
    <xf numFmtId="164" fontId="10" fillId="13" borderId="0" xfId="1" applyNumberFormat="1" applyFont="1" applyFill="1" applyBorder="1" applyAlignment="1" applyProtection="1">
      <alignment horizontal="left" vertical="center" wrapText="1"/>
    </xf>
    <xf numFmtId="165" fontId="10" fillId="13" borderId="0" xfId="1" applyNumberFormat="1" applyFont="1" applyFill="1" applyBorder="1" applyAlignment="1" applyProtection="1">
      <alignment horizontal="right" vertical="center" wrapText="1"/>
    </xf>
    <xf numFmtId="1" fontId="26" fillId="10" borderId="0" xfId="0" applyNumberFormat="1" applyFont="1" applyFill="1" applyBorder="1" applyAlignment="1" applyProtection="1">
      <alignment horizontal="left" vertical="center" wrapText="1" indent="1"/>
    </xf>
    <xf numFmtId="164" fontId="16" fillId="2" borderId="0" xfId="1" applyNumberFormat="1" applyFont="1" applyFill="1" applyBorder="1" applyAlignment="1" applyProtection="1">
      <alignment horizontal="center" vertical="center" wrapText="1"/>
    </xf>
    <xf numFmtId="164" fontId="8" fillId="2" borderId="0" xfId="2" applyNumberFormat="1" applyFill="1" applyBorder="1" applyAlignment="1" applyProtection="1">
      <alignment horizontal="center" vertical="center" wrapText="1"/>
    </xf>
    <xf numFmtId="1" fontId="26" fillId="8" borderId="0" xfId="0" applyNumberFormat="1" applyFont="1" applyFill="1" applyBorder="1" applyAlignment="1" applyProtection="1">
      <alignment horizontal="left" vertical="center" wrapText="1"/>
    </xf>
    <xf numFmtId="0" fontId="2" fillId="0" borderId="0" xfId="1" applyAlignment="1">
      <alignment horizontal="center" vertical="center" wrapText="1"/>
    </xf>
    <xf numFmtId="164" fontId="26" fillId="8" borderId="0" xfId="0" applyNumberFormat="1" applyFont="1" applyFill="1" applyBorder="1" applyAlignment="1" applyProtection="1">
      <alignment horizontal="left" vertical="center" wrapText="1"/>
    </xf>
    <xf numFmtId="1" fontId="26" fillId="10" borderId="0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24" fillId="2" borderId="0" xfId="1" applyNumberFormat="1" applyFont="1" applyFill="1" applyBorder="1" applyAlignment="1" applyProtection="1">
      <alignment horizontal="center"/>
    </xf>
    <xf numFmtId="164" fontId="16" fillId="0" borderId="0" xfId="7" applyNumberFormat="1" applyFont="1" applyFill="1" applyBorder="1" applyAlignment="1" applyProtection="1">
      <alignment horizontal="center" vertical="center" wrapText="1"/>
      <protection locked="0"/>
    </xf>
  </cellXfs>
  <cellStyles count="10">
    <cellStyle name="Hipervínculo" xfId="2" builtinId="8"/>
    <cellStyle name="Hipervínculo 2" xfId="6"/>
    <cellStyle name="Normal" xfId="0" builtinId="0"/>
    <cellStyle name="Normal 2" xfId="5"/>
    <cellStyle name="Normal 3" xfId="7"/>
    <cellStyle name="Normal 5" xfId="1"/>
    <cellStyle name="Normal 5 2" xfId="3"/>
    <cellStyle name="Normal 6" xfId="4"/>
    <cellStyle name="Normal_Estado (total) 2" xfId="8"/>
    <cellStyle name="Normal_Transferencias corrientes 2006" xfId="9"/>
  </cellStyles>
  <dxfs count="0"/>
  <tableStyles count="0" defaultTableStyle="TableStyleMedium2" defaultPivotStyle="PivotStyleLight16"/>
  <colors>
    <mruColors>
      <color rgb="FF333333"/>
      <color rgb="FFFF0000"/>
      <color rgb="FFFFFFFF"/>
      <color rgb="FFA6CAF0"/>
      <color rgb="FFDFEAF9"/>
      <color rgb="FFEEF4FC"/>
      <color rgb="FFE9EAF9"/>
      <color rgb="FFDF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1"/>
  <sheetViews>
    <sheetView showGridLines="0" tabSelected="1" zoomScaleNormal="100" zoomScaleSheetLayoutView="100" workbookViewId="0">
      <pane ySplit="7" topLeftCell="A8" activePane="bottomLeft" state="frozen"/>
      <selection pane="bottomLeft"/>
    </sheetView>
  </sheetViews>
  <sheetFormatPr baseColWidth="10" defaultColWidth="11.5703125" defaultRowHeight="12.75" x14ac:dyDescent="0.2"/>
  <cols>
    <col min="1" max="1" width="9.140625" style="12" bestFit="1" customWidth="1"/>
    <col min="2" max="2" width="89.28515625" style="12" customWidth="1"/>
    <col min="3" max="3" width="2.5703125" style="12" customWidth="1"/>
    <col min="4" max="4" width="50.140625" style="12" bestFit="1" customWidth="1"/>
    <col min="5" max="16384" width="11.5703125" style="12"/>
  </cols>
  <sheetData>
    <row r="1" spans="1:4" s="2" customFormat="1" ht="15.75" x14ac:dyDescent="0.25">
      <c r="A1" s="1" t="s">
        <v>0</v>
      </c>
    </row>
    <row r="2" spans="1:4" s="2" customFormat="1" ht="20.25" x14ac:dyDescent="0.2">
      <c r="A2" s="3"/>
      <c r="B2" s="4" t="s">
        <v>2</v>
      </c>
      <c r="C2" s="3"/>
    </row>
    <row r="3" spans="1:4" s="2" customFormat="1" ht="18" x14ac:dyDescent="0.2">
      <c r="A3" s="3"/>
      <c r="B3" s="5" t="s">
        <v>389</v>
      </c>
      <c r="C3" s="3"/>
    </row>
    <row r="4" spans="1:4" s="2" customFormat="1" ht="15.75" x14ac:dyDescent="0.2">
      <c r="B4" s="6" t="s">
        <v>300</v>
      </c>
    </row>
    <row r="5" spans="1:4" s="2" customFormat="1" x14ac:dyDescent="0.2">
      <c r="B5" s="7" t="s">
        <v>390</v>
      </c>
    </row>
    <row r="6" spans="1:4" s="2" customFormat="1" x14ac:dyDescent="0.2"/>
    <row r="7" spans="1:4" s="2" customFormat="1" ht="15.75" x14ac:dyDescent="0.2">
      <c r="B7" s="8"/>
      <c r="C7" s="9"/>
      <c r="D7" s="8"/>
    </row>
    <row r="9" spans="1:4" x14ac:dyDescent="0.2">
      <c r="B9" s="13" t="s">
        <v>3</v>
      </c>
    </row>
    <row r="10" spans="1:4" x14ac:dyDescent="0.2">
      <c r="B10" s="13" t="s">
        <v>234</v>
      </c>
    </row>
    <row r="11" spans="1:4" s="10" customFormat="1" ht="14.25" x14ac:dyDescent="0.2">
      <c r="B11" s="13" t="s">
        <v>4</v>
      </c>
    </row>
    <row r="12" spans="1:4" s="10" customFormat="1" ht="14.25" x14ac:dyDescent="0.2">
      <c r="B12" s="13" t="s">
        <v>5</v>
      </c>
    </row>
    <row r="13" spans="1:4" s="10" customFormat="1" ht="14.25" x14ac:dyDescent="0.2"/>
    <row r="14" spans="1:4" s="10" customFormat="1" ht="14.25" x14ac:dyDescent="0.2"/>
    <row r="15" spans="1:4" s="10" customFormat="1" ht="14.25" x14ac:dyDescent="0.2">
      <c r="B15" s="11" t="s">
        <v>1</v>
      </c>
    </row>
    <row r="16" spans="1:4" s="10" customFormat="1" ht="14.25" x14ac:dyDescent="0.2">
      <c r="B16" s="11" t="s">
        <v>235</v>
      </c>
    </row>
    <row r="17" s="10" customFormat="1" ht="14.25" x14ac:dyDescent="0.2"/>
    <row r="18" s="10" customFormat="1" ht="14.25" x14ac:dyDescent="0.2"/>
    <row r="19" s="10" customFormat="1" ht="14.25" x14ac:dyDescent="0.2"/>
    <row r="20" s="10" customFormat="1" ht="14.25" x14ac:dyDescent="0.2"/>
    <row r="21" s="10" customFormat="1" ht="14.25" x14ac:dyDescent="0.2"/>
  </sheetData>
  <hyperlinks>
    <hyperlink ref="B11" location="'Tabla 3'!A1" display="Tabla 3: Subvenciones y trasnferencias concedidas por la Administración Regional"/>
    <hyperlink ref="B9" location="'Tabla 1'!A1" display="Tabla 1: Subvenciones y transferencias concedidas por el Estado"/>
    <hyperlink ref="B10" location="Tabla2!A1" display="Tabla 2: Subvenciones y transferencias concedidas por Organismos de la Administración Central del Estado"/>
    <hyperlink ref="B12" location="'Tabla 4'!A1" display="Tabla 4: Subvenciones y transferencias concedidas por los Fondos de la Seguridad Socia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479"/>
  <sheetViews>
    <sheetView showGridLines="0" zoomScaleNormal="100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20.100000000000001" customHeight="1" x14ac:dyDescent="0.2"/>
  <cols>
    <col min="1" max="1" width="3" style="29" customWidth="1"/>
    <col min="2" max="2" width="114.7109375" style="15" customWidth="1"/>
    <col min="3" max="3" width="1.5703125" style="68" customWidth="1"/>
    <col min="4" max="4" width="17.42578125" style="15" customWidth="1"/>
    <col min="5" max="5" width="1.5703125" style="12" customWidth="1"/>
    <col min="6" max="6" width="8.5703125" style="12"/>
    <col min="7" max="7" width="5" style="12" customWidth="1"/>
    <col min="8" max="8" width="59.5703125" style="12" customWidth="1"/>
    <col min="9" max="9" width="1.5703125" style="12" customWidth="1"/>
    <col min="10" max="10" width="17.42578125" style="12" customWidth="1"/>
    <col min="11" max="16384" width="8.5703125" style="12"/>
  </cols>
  <sheetData>
    <row r="1" spans="1:6" ht="20.100000000000001" customHeight="1" x14ac:dyDescent="0.25">
      <c r="A1" s="73" t="s">
        <v>57</v>
      </c>
      <c r="B1" s="30"/>
      <c r="C1" s="30"/>
      <c r="D1" s="74"/>
    </row>
    <row r="2" spans="1:6" ht="20.100000000000001" customHeight="1" x14ac:dyDescent="0.25">
      <c r="A2" s="75" t="s">
        <v>7</v>
      </c>
      <c r="B2" s="76"/>
      <c r="C2" s="31"/>
      <c r="D2" s="124"/>
    </row>
    <row r="3" spans="1:6" ht="20.100000000000001" customHeight="1" x14ac:dyDescent="0.25">
      <c r="A3" s="77"/>
      <c r="B3" s="76"/>
      <c r="C3" s="31"/>
      <c r="D3" s="124"/>
    </row>
    <row r="4" spans="1:6" ht="20.100000000000001" customHeight="1" x14ac:dyDescent="0.25">
      <c r="A4" s="78" t="s">
        <v>388</v>
      </c>
      <c r="B4" s="76"/>
      <c r="C4" s="31"/>
      <c r="D4" s="125" t="s">
        <v>325</v>
      </c>
    </row>
    <row r="5" spans="1:6" ht="20.100000000000001" customHeight="1" x14ac:dyDescent="0.25">
      <c r="A5" s="78"/>
      <c r="B5" s="76"/>
      <c r="C5" s="31"/>
      <c r="D5" s="125"/>
    </row>
    <row r="6" spans="1:6" ht="20.100000000000001" customHeight="1" x14ac:dyDescent="0.2">
      <c r="A6" s="126" t="s">
        <v>58</v>
      </c>
      <c r="B6" s="126"/>
      <c r="C6" s="126"/>
      <c r="D6" s="126"/>
      <c r="F6" s="127"/>
    </row>
    <row r="7" spans="1:6" ht="20.100000000000001" customHeight="1" x14ac:dyDescent="0.2">
      <c r="A7" s="126"/>
      <c r="B7" s="126"/>
      <c r="C7" s="126"/>
      <c r="D7" s="126"/>
      <c r="F7" s="127"/>
    </row>
    <row r="8" spans="1:6" ht="20.100000000000001" customHeight="1" x14ac:dyDescent="0.2">
      <c r="A8" s="79"/>
      <c r="B8" s="80"/>
      <c r="C8" s="35"/>
      <c r="D8" s="81"/>
    </row>
    <row r="9" spans="1:6" ht="20.100000000000001" customHeight="1" x14ac:dyDescent="0.2">
      <c r="A9" s="128" t="s">
        <v>245</v>
      </c>
      <c r="B9" s="128"/>
      <c r="C9" s="34"/>
      <c r="D9" s="44">
        <f>+D11+D25</f>
        <v>4898</v>
      </c>
      <c r="E9" s="69"/>
      <c r="F9" s="69"/>
    </row>
    <row r="10" spans="1:6" ht="20.100000000000001" customHeight="1" x14ac:dyDescent="0.2">
      <c r="A10" s="79"/>
      <c r="B10" s="80"/>
      <c r="C10" s="35"/>
      <c r="D10" s="82"/>
    </row>
    <row r="11" spans="1:6" ht="20.100000000000001" customHeight="1" x14ac:dyDescent="0.2">
      <c r="A11" s="123" t="s">
        <v>9</v>
      </c>
      <c r="B11" s="123"/>
      <c r="C11" s="34"/>
      <c r="D11" s="46">
        <f>+D13+D19+D21+D23</f>
        <v>937</v>
      </c>
    </row>
    <row r="12" spans="1:6" ht="20.100000000000001" customHeight="1" x14ac:dyDescent="0.2">
      <c r="A12" s="79"/>
      <c r="B12" s="35"/>
      <c r="C12" s="35"/>
      <c r="D12" s="82"/>
    </row>
    <row r="13" spans="1:6" ht="20.100000000000001" customHeight="1" x14ac:dyDescent="0.2">
      <c r="A13" s="129" t="s">
        <v>10</v>
      </c>
      <c r="B13" s="129"/>
      <c r="C13" s="34"/>
      <c r="D13" s="46">
        <f>SUM(D15:D17)</f>
        <v>937</v>
      </c>
    </row>
    <row r="14" spans="1:6" ht="20.100000000000001" customHeight="1" x14ac:dyDescent="0.2">
      <c r="A14" s="79"/>
      <c r="B14" s="35"/>
      <c r="C14" s="35"/>
      <c r="D14" s="82"/>
      <c r="E14" s="2"/>
      <c r="F14" s="2"/>
    </row>
    <row r="15" spans="1:6" ht="20.100000000000001" customHeight="1" x14ac:dyDescent="0.2">
      <c r="A15" s="79"/>
      <c r="B15" s="36" t="s">
        <v>306</v>
      </c>
      <c r="C15" s="35"/>
      <c r="D15" s="82">
        <v>4</v>
      </c>
      <c r="E15" s="36" t="s">
        <v>59</v>
      </c>
      <c r="F15" s="36"/>
    </row>
    <row r="16" spans="1:6" ht="20.100000000000001" customHeight="1" x14ac:dyDescent="0.2">
      <c r="A16" s="79"/>
      <c r="B16" s="36" t="s">
        <v>61</v>
      </c>
      <c r="C16" s="35"/>
      <c r="D16" s="82">
        <v>873</v>
      </c>
      <c r="E16" s="36" t="s">
        <v>62</v>
      </c>
      <c r="F16" s="36"/>
    </row>
    <row r="17" spans="1:8" ht="20.100000000000001" customHeight="1" x14ac:dyDescent="0.2">
      <c r="A17" s="79"/>
      <c r="B17" s="36" t="s">
        <v>272</v>
      </c>
      <c r="C17" s="35"/>
      <c r="D17" s="82">
        <v>60</v>
      </c>
      <c r="E17" s="36" t="s">
        <v>60</v>
      </c>
      <c r="F17" s="36"/>
    </row>
    <row r="18" spans="1:8" ht="20.100000000000001" customHeight="1" x14ac:dyDescent="0.2">
      <c r="A18" s="79"/>
      <c r="B18" s="35"/>
      <c r="C18" s="35"/>
      <c r="D18" s="82"/>
      <c r="E18" s="2"/>
      <c r="F18" s="2"/>
    </row>
    <row r="19" spans="1:8" ht="20.100000000000001" customHeight="1" x14ac:dyDescent="0.2">
      <c r="A19" s="123" t="s">
        <v>12</v>
      </c>
      <c r="B19" s="123"/>
      <c r="C19" s="34"/>
      <c r="D19" s="46">
        <v>0</v>
      </c>
      <c r="E19" s="2"/>
      <c r="F19" s="2"/>
    </row>
    <row r="20" spans="1:8" ht="20.100000000000001" customHeight="1" x14ac:dyDescent="0.2">
      <c r="A20" s="79"/>
      <c r="B20" s="35"/>
      <c r="C20" s="35"/>
      <c r="D20" s="82"/>
    </row>
    <row r="21" spans="1:8" ht="20.100000000000001" customHeight="1" x14ac:dyDescent="0.2">
      <c r="A21" s="123" t="s">
        <v>21</v>
      </c>
      <c r="B21" s="123"/>
      <c r="C21" s="34"/>
      <c r="D21" s="46">
        <v>0</v>
      </c>
    </row>
    <row r="22" spans="1:8" ht="20.100000000000001" customHeight="1" x14ac:dyDescent="0.2">
      <c r="A22" s="79"/>
      <c r="B22" s="35"/>
      <c r="C22" s="35"/>
      <c r="D22" s="82"/>
    </row>
    <row r="23" spans="1:8" ht="20.100000000000001" customHeight="1" x14ac:dyDescent="0.2">
      <c r="A23" s="123" t="s">
        <v>23</v>
      </c>
      <c r="B23" s="123"/>
      <c r="C23" s="34"/>
      <c r="D23" s="46">
        <v>0</v>
      </c>
    </row>
    <row r="24" spans="1:8" ht="20.100000000000001" customHeight="1" x14ac:dyDescent="0.2">
      <c r="A24" s="79"/>
      <c r="B24" s="35"/>
      <c r="C24" s="35"/>
      <c r="D24" s="82"/>
    </row>
    <row r="25" spans="1:8" ht="20.100000000000001" customHeight="1" x14ac:dyDescent="0.2">
      <c r="A25" s="123" t="s">
        <v>24</v>
      </c>
      <c r="B25" s="123"/>
      <c r="C25" s="34"/>
      <c r="D25" s="46">
        <f>+D27</f>
        <v>3961</v>
      </c>
    </row>
    <row r="26" spans="1:8" ht="20.100000000000001" customHeight="1" x14ac:dyDescent="0.2">
      <c r="A26" s="79"/>
      <c r="B26" s="35"/>
      <c r="C26" s="35"/>
      <c r="D26" s="82"/>
      <c r="H26" s="72"/>
    </row>
    <row r="27" spans="1:8" ht="20.100000000000001" customHeight="1" x14ac:dyDescent="0.2">
      <c r="A27" s="123" t="s">
        <v>25</v>
      </c>
      <c r="B27" s="123"/>
      <c r="C27" s="34"/>
      <c r="D27" s="46">
        <f>SUM(D29:D33)</f>
        <v>3961</v>
      </c>
    </row>
    <row r="28" spans="1:8" ht="20.100000000000001" customHeight="1" x14ac:dyDescent="0.2">
      <c r="A28" s="79"/>
      <c r="B28" s="35"/>
      <c r="C28" s="35"/>
      <c r="D28" s="82"/>
    </row>
    <row r="29" spans="1:8" ht="20.100000000000001" customHeight="1" x14ac:dyDescent="0.2">
      <c r="A29" s="79"/>
      <c r="B29" s="36" t="s">
        <v>391</v>
      </c>
      <c r="C29" s="35"/>
      <c r="D29" s="82">
        <v>31</v>
      </c>
    </row>
    <row r="30" spans="1:8" ht="20.100000000000001" customHeight="1" x14ac:dyDescent="0.2">
      <c r="A30" s="79"/>
      <c r="B30" s="36" t="s">
        <v>249</v>
      </c>
      <c r="C30" s="35"/>
      <c r="D30" s="82">
        <v>3814</v>
      </c>
    </row>
    <row r="31" spans="1:8" ht="20.100000000000001" customHeight="1" x14ac:dyDescent="0.2">
      <c r="A31" s="79"/>
      <c r="B31" s="36" t="s">
        <v>392</v>
      </c>
      <c r="C31" s="35"/>
      <c r="D31" s="82">
        <v>30</v>
      </c>
    </row>
    <row r="32" spans="1:8" ht="20.100000000000001" customHeight="1" x14ac:dyDescent="0.2">
      <c r="A32" s="79"/>
      <c r="B32" s="36" t="s">
        <v>393</v>
      </c>
      <c r="C32" s="35"/>
      <c r="D32" s="82">
        <v>83</v>
      </c>
    </row>
    <row r="33" spans="1:6" ht="20.100000000000001" customHeight="1" x14ac:dyDescent="0.2">
      <c r="A33" s="79"/>
      <c r="B33" s="83" t="s">
        <v>20</v>
      </c>
      <c r="C33" s="35"/>
      <c r="D33" s="82">
        <v>3</v>
      </c>
    </row>
    <row r="34" spans="1:6" ht="20.100000000000001" customHeight="1" x14ac:dyDescent="0.2">
      <c r="A34" s="79"/>
      <c r="B34" s="35"/>
      <c r="C34" s="35"/>
      <c r="D34" s="82"/>
    </row>
    <row r="35" spans="1:6" ht="20.100000000000001" customHeight="1" x14ac:dyDescent="0.2">
      <c r="A35" s="128" t="s">
        <v>33</v>
      </c>
      <c r="B35" s="128"/>
      <c r="C35" s="34"/>
      <c r="D35" s="44">
        <f>+D37+D50</f>
        <v>552</v>
      </c>
      <c r="F35" s="69"/>
    </row>
    <row r="36" spans="1:6" ht="20.100000000000001" customHeight="1" x14ac:dyDescent="0.2">
      <c r="A36" s="79"/>
      <c r="B36" s="80"/>
      <c r="C36" s="35"/>
      <c r="D36" s="82"/>
    </row>
    <row r="37" spans="1:6" ht="20.100000000000001" customHeight="1" x14ac:dyDescent="0.2">
      <c r="A37" s="123" t="s">
        <v>9</v>
      </c>
      <c r="B37" s="123"/>
      <c r="C37" s="34"/>
      <c r="D37" s="46">
        <f>+D39+D46+D48</f>
        <v>115</v>
      </c>
    </row>
    <row r="38" spans="1:6" ht="20.100000000000001" customHeight="1" x14ac:dyDescent="0.2">
      <c r="A38" s="79"/>
      <c r="B38" s="35"/>
      <c r="C38" s="35"/>
      <c r="D38" s="82"/>
    </row>
    <row r="39" spans="1:6" ht="20.100000000000001" customHeight="1" x14ac:dyDescent="0.2">
      <c r="A39" s="123" t="s">
        <v>10</v>
      </c>
      <c r="B39" s="123"/>
      <c r="C39" s="34"/>
      <c r="D39" s="46">
        <f>SUM(D41:D44)</f>
        <v>115</v>
      </c>
    </row>
    <row r="40" spans="1:6" ht="20.100000000000001" customHeight="1" x14ac:dyDescent="0.2">
      <c r="A40" s="79"/>
      <c r="B40" s="35"/>
      <c r="C40" s="35"/>
      <c r="D40" s="82"/>
    </row>
    <row r="41" spans="1:6" ht="20.100000000000001" customHeight="1" x14ac:dyDescent="0.2">
      <c r="A41" s="79"/>
      <c r="B41" s="36" t="s">
        <v>64</v>
      </c>
      <c r="C41" s="35"/>
      <c r="D41" s="82">
        <v>47</v>
      </c>
    </row>
    <row r="42" spans="1:6" ht="20.100000000000001" customHeight="1" x14ac:dyDescent="0.2">
      <c r="A42" s="79"/>
      <c r="B42" s="36" t="s">
        <v>394</v>
      </c>
      <c r="C42" s="35"/>
      <c r="D42" s="82">
        <v>53</v>
      </c>
    </row>
    <row r="43" spans="1:6" ht="20.100000000000001" customHeight="1" x14ac:dyDescent="0.2">
      <c r="A43" s="79"/>
      <c r="B43" s="36" t="s">
        <v>286</v>
      </c>
      <c r="C43" s="35"/>
      <c r="D43" s="82">
        <v>5</v>
      </c>
    </row>
    <row r="44" spans="1:6" ht="20.100000000000001" customHeight="1" x14ac:dyDescent="0.2">
      <c r="A44" s="79"/>
      <c r="B44" s="36" t="s">
        <v>395</v>
      </c>
      <c r="C44" s="35"/>
      <c r="D44" s="82">
        <v>10</v>
      </c>
    </row>
    <row r="45" spans="1:6" ht="20.100000000000001" customHeight="1" x14ac:dyDescent="0.2">
      <c r="A45" s="79"/>
      <c r="B45" s="35"/>
      <c r="C45" s="35"/>
      <c r="D45" s="82"/>
    </row>
    <row r="46" spans="1:6" ht="20.100000000000001" customHeight="1" x14ac:dyDescent="0.2">
      <c r="A46" s="123" t="s">
        <v>12</v>
      </c>
      <c r="B46" s="123"/>
      <c r="C46" s="34"/>
      <c r="D46" s="46">
        <v>0</v>
      </c>
    </row>
    <row r="47" spans="1:6" ht="20.100000000000001" customHeight="1" x14ac:dyDescent="0.2">
      <c r="A47" s="79"/>
      <c r="B47" s="35"/>
      <c r="C47" s="35"/>
      <c r="D47" s="82"/>
    </row>
    <row r="48" spans="1:6" ht="20.100000000000001" customHeight="1" x14ac:dyDescent="0.2">
      <c r="A48" s="123" t="s">
        <v>21</v>
      </c>
      <c r="B48" s="123"/>
      <c r="C48" s="34"/>
      <c r="D48" s="46">
        <v>0</v>
      </c>
    </row>
    <row r="49" spans="1:4" ht="20.100000000000001" customHeight="1" x14ac:dyDescent="0.2">
      <c r="A49" s="79"/>
      <c r="B49" s="35"/>
      <c r="C49" s="35"/>
      <c r="D49" s="82"/>
    </row>
    <row r="50" spans="1:4" ht="20.100000000000001" customHeight="1" x14ac:dyDescent="0.2">
      <c r="A50" s="123" t="s">
        <v>24</v>
      </c>
      <c r="B50" s="123"/>
      <c r="C50" s="34"/>
      <c r="D50" s="46">
        <f>+D52+D64+D68</f>
        <v>437</v>
      </c>
    </row>
    <row r="51" spans="1:4" ht="20.100000000000001" customHeight="1" x14ac:dyDescent="0.2">
      <c r="A51" s="79"/>
      <c r="B51" s="35"/>
      <c r="C51" s="35"/>
      <c r="D51" s="82"/>
    </row>
    <row r="52" spans="1:4" ht="20.100000000000001" customHeight="1" x14ac:dyDescent="0.2">
      <c r="A52" s="123" t="s">
        <v>25</v>
      </c>
      <c r="B52" s="123"/>
      <c r="C52" s="34"/>
      <c r="D52" s="46">
        <f>SUM(D54:D62)</f>
        <v>421</v>
      </c>
    </row>
    <row r="53" spans="1:4" ht="20.100000000000001" customHeight="1" x14ac:dyDescent="0.2">
      <c r="A53" s="79"/>
      <c r="B53" s="35"/>
      <c r="C53" s="35"/>
      <c r="D53" s="82"/>
    </row>
    <row r="54" spans="1:4" ht="20.100000000000001" customHeight="1" x14ac:dyDescent="0.2">
      <c r="A54" s="79"/>
      <c r="B54" s="84" t="s">
        <v>396</v>
      </c>
      <c r="C54" s="35"/>
      <c r="D54" s="85">
        <v>8</v>
      </c>
    </row>
    <row r="55" spans="1:4" ht="20.100000000000001" customHeight="1" x14ac:dyDescent="0.2">
      <c r="A55" s="79"/>
      <c r="B55" s="36" t="s">
        <v>397</v>
      </c>
      <c r="C55" s="35"/>
      <c r="D55" s="85">
        <v>4</v>
      </c>
    </row>
    <row r="56" spans="1:4" ht="20.100000000000001" customHeight="1" x14ac:dyDescent="0.2">
      <c r="A56" s="79"/>
      <c r="B56" s="36" t="s">
        <v>398</v>
      </c>
      <c r="C56" s="35"/>
      <c r="D56" s="85">
        <v>4</v>
      </c>
    </row>
    <row r="57" spans="1:4" ht="20.100000000000001" customHeight="1" x14ac:dyDescent="0.2">
      <c r="A57" s="79"/>
      <c r="B57" s="86" t="s">
        <v>399</v>
      </c>
      <c r="C57" s="35"/>
      <c r="D57" s="85">
        <v>61</v>
      </c>
    </row>
    <row r="58" spans="1:4" ht="20.100000000000001" customHeight="1" x14ac:dyDescent="0.2">
      <c r="A58" s="79"/>
      <c r="B58" s="36" t="s">
        <v>362</v>
      </c>
      <c r="C58" s="35"/>
      <c r="D58" s="85">
        <v>47</v>
      </c>
    </row>
    <row r="59" spans="1:4" ht="20.100000000000001" customHeight="1" x14ac:dyDescent="0.2">
      <c r="A59" s="79"/>
      <c r="B59" s="36" t="s">
        <v>400</v>
      </c>
      <c r="C59" s="35"/>
      <c r="D59" s="85">
        <v>9</v>
      </c>
    </row>
    <row r="60" spans="1:4" ht="20.100000000000001" customHeight="1" x14ac:dyDescent="0.2">
      <c r="A60" s="79"/>
      <c r="B60" s="36" t="s">
        <v>307</v>
      </c>
      <c r="C60" s="35"/>
      <c r="D60" s="85">
        <v>53</v>
      </c>
    </row>
    <row r="61" spans="1:4" ht="20.100000000000001" customHeight="1" x14ac:dyDescent="0.2">
      <c r="A61" s="79"/>
      <c r="B61" s="86" t="s">
        <v>308</v>
      </c>
      <c r="C61" s="35"/>
      <c r="D61" s="85">
        <v>184</v>
      </c>
    </row>
    <row r="62" spans="1:4" ht="20.100000000000001" customHeight="1" x14ac:dyDescent="0.2">
      <c r="A62" s="79"/>
      <c r="B62" s="36" t="s">
        <v>65</v>
      </c>
      <c r="C62" s="35"/>
      <c r="D62" s="85">
        <v>51</v>
      </c>
    </row>
    <row r="63" spans="1:4" ht="20.100000000000001" customHeight="1" x14ac:dyDescent="0.2">
      <c r="A63" s="79"/>
      <c r="B63" s="35"/>
      <c r="C63" s="35"/>
      <c r="D63" s="82"/>
    </row>
    <row r="64" spans="1:4" ht="20.100000000000001" customHeight="1" x14ac:dyDescent="0.2">
      <c r="A64" s="123" t="s">
        <v>63</v>
      </c>
      <c r="B64" s="123"/>
      <c r="C64" s="34"/>
      <c r="D64" s="46">
        <f>SUM(D66)</f>
        <v>16</v>
      </c>
    </row>
    <row r="65" spans="1:6" ht="20.100000000000001" customHeight="1" x14ac:dyDescent="0.2">
      <c r="A65" s="79"/>
      <c r="B65" s="35"/>
      <c r="C65" s="35"/>
      <c r="D65" s="82"/>
    </row>
    <row r="66" spans="1:6" ht="20.100000000000001" customHeight="1" x14ac:dyDescent="0.2">
      <c r="A66" s="79"/>
      <c r="B66" s="36" t="s">
        <v>66</v>
      </c>
      <c r="C66" s="35"/>
      <c r="D66" s="82">
        <v>16</v>
      </c>
    </row>
    <row r="67" spans="1:6" ht="20.100000000000001" customHeight="1" x14ac:dyDescent="0.2">
      <c r="A67" s="79"/>
      <c r="B67" s="35"/>
      <c r="C67" s="35"/>
      <c r="D67" s="82"/>
    </row>
    <row r="68" spans="1:6" ht="20.100000000000001" customHeight="1" x14ac:dyDescent="0.2">
      <c r="A68" s="123" t="s">
        <v>54</v>
      </c>
      <c r="B68" s="123"/>
      <c r="C68" s="34"/>
      <c r="D68" s="46">
        <v>0</v>
      </c>
    </row>
    <row r="69" spans="1:6" ht="20.100000000000001" customHeight="1" x14ac:dyDescent="0.2">
      <c r="A69" s="79"/>
      <c r="B69" s="80"/>
      <c r="C69" s="35"/>
      <c r="D69" s="82"/>
    </row>
    <row r="70" spans="1:6" ht="20.100000000000001" customHeight="1" x14ac:dyDescent="0.2">
      <c r="A70" s="126" t="s">
        <v>67</v>
      </c>
      <c r="B70" s="126"/>
      <c r="C70" s="126"/>
      <c r="D70" s="126"/>
    </row>
    <row r="71" spans="1:6" ht="20.100000000000001" customHeight="1" x14ac:dyDescent="0.2">
      <c r="A71" s="126"/>
      <c r="B71" s="126"/>
      <c r="C71" s="126"/>
      <c r="D71" s="126"/>
    </row>
    <row r="72" spans="1:6" ht="20.100000000000001" customHeight="1" x14ac:dyDescent="0.2">
      <c r="A72" s="79"/>
      <c r="B72" s="80"/>
      <c r="C72" s="35"/>
      <c r="D72" s="82"/>
    </row>
    <row r="73" spans="1:6" ht="20.100000000000001" customHeight="1" x14ac:dyDescent="0.2">
      <c r="A73" s="126" t="s">
        <v>38</v>
      </c>
      <c r="B73" s="126"/>
      <c r="C73" s="34"/>
      <c r="D73" s="44">
        <f>+D75+D186+D227+D249</f>
        <v>165236</v>
      </c>
      <c r="F73" s="69"/>
    </row>
    <row r="74" spans="1:6" ht="20.100000000000001" customHeight="1" x14ac:dyDescent="0.2">
      <c r="A74" s="79"/>
      <c r="B74" s="80"/>
      <c r="C74" s="35"/>
      <c r="D74" s="82"/>
    </row>
    <row r="75" spans="1:6" ht="20.100000000000001" customHeight="1" x14ac:dyDescent="0.2">
      <c r="A75" s="123" t="s">
        <v>39</v>
      </c>
      <c r="B75" s="123"/>
      <c r="C75" s="34"/>
      <c r="D75" s="46">
        <f>SUM(D77:D184)</f>
        <v>6396</v>
      </c>
    </row>
    <row r="76" spans="1:6" ht="20.100000000000001" customHeight="1" x14ac:dyDescent="0.2">
      <c r="A76" s="79"/>
      <c r="B76" s="80"/>
      <c r="C76" s="35"/>
      <c r="D76" s="82"/>
    </row>
    <row r="77" spans="1:6" ht="20.100000000000001" customHeight="1" x14ac:dyDescent="0.2">
      <c r="A77" s="79"/>
      <c r="B77" s="86" t="s">
        <v>273</v>
      </c>
      <c r="C77" s="87"/>
      <c r="D77" s="88">
        <v>548</v>
      </c>
    </row>
    <row r="78" spans="1:6" ht="20.100000000000001" customHeight="1" x14ac:dyDescent="0.2">
      <c r="A78" s="79"/>
      <c r="B78" s="86" t="s">
        <v>250</v>
      </c>
      <c r="C78" s="87"/>
      <c r="D78" s="88">
        <v>4</v>
      </c>
    </row>
    <row r="79" spans="1:6" ht="20.100000000000001" customHeight="1" x14ac:dyDescent="0.2">
      <c r="A79" s="79"/>
      <c r="B79" s="86" t="s">
        <v>68</v>
      </c>
      <c r="C79" s="87"/>
      <c r="D79" s="88">
        <v>52</v>
      </c>
    </row>
    <row r="80" spans="1:6" ht="20.100000000000001" customHeight="1" x14ac:dyDescent="0.2">
      <c r="A80" s="79"/>
      <c r="B80" s="86" t="s">
        <v>69</v>
      </c>
      <c r="C80" s="87"/>
      <c r="D80" s="88">
        <v>195</v>
      </c>
    </row>
    <row r="81" spans="1:4" ht="20.100000000000001" customHeight="1" x14ac:dyDescent="0.2">
      <c r="A81" s="79"/>
      <c r="B81" s="86" t="s">
        <v>251</v>
      </c>
      <c r="C81" s="87"/>
      <c r="D81" s="88">
        <v>2</v>
      </c>
    </row>
    <row r="82" spans="1:4" ht="20.100000000000001" customHeight="1" x14ac:dyDescent="0.2">
      <c r="A82" s="79"/>
      <c r="B82" s="86" t="s">
        <v>70</v>
      </c>
      <c r="C82" s="87"/>
      <c r="D82" s="88">
        <v>8</v>
      </c>
    </row>
    <row r="83" spans="1:4" ht="20.100000000000001" customHeight="1" x14ac:dyDescent="0.2">
      <c r="A83" s="79"/>
      <c r="B83" s="86" t="s">
        <v>363</v>
      </c>
      <c r="C83" s="87"/>
      <c r="D83" s="88">
        <v>10</v>
      </c>
    </row>
    <row r="84" spans="1:4" ht="20.100000000000001" customHeight="1" x14ac:dyDescent="0.2">
      <c r="A84" s="79"/>
      <c r="B84" s="86" t="s">
        <v>71</v>
      </c>
      <c r="C84" s="87"/>
      <c r="D84" s="88">
        <v>375</v>
      </c>
    </row>
    <row r="85" spans="1:4" ht="20.100000000000001" customHeight="1" x14ac:dyDescent="0.2">
      <c r="A85" s="79"/>
      <c r="B85" s="86" t="s">
        <v>401</v>
      </c>
      <c r="C85" s="87"/>
      <c r="D85" s="88">
        <v>23</v>
      </c>
    </row>
    <row r="86" spans="1:4" ht="20.100000000000001" customHeight="1" x14ac:dyDescent="0.2">
      <c r="A86" s="79"/>
      <c r="B86" s="86" t="s">
        <v>402</v>
      </c>
      <c r="C86" s="87"/>
      <c r="D86" s="88">
        <v>1392</v>
      </c>
    </row>
    <row r="87" spans="1:4" ht="20.100000000000001" customHeight="1" x14ac:dyDescent="0.2">
      <c r="A87" s="79"/>
      <c r="B87" s="86" t="s">
        <v>72</v>
      </c>
      <c r="C87" s="87"/>
      <c r="D87" s="88">
        <v>25</v>
      </c>
    </row>
    <row r="88" spans="1:4" ht="20.100000000000001" customHeight="1" x14ac:dyDescent="0.2">
      <c r="A88" s="79"/>
      <c r="B88" s="86" t="s">
        <v>287</v>
      </c>
      <c r="C88" s="87"/>
      <c r="D88" s="88">
        <v>7</v>
      </c>
    </row>
    <row r="89" spans="1:4" ht="20.100000000000001" customHeight="1" x14ac:dyDescent="0.2">
      <c r="A89" s="79"/>
      <c r="B89" s="86" t="s">
        <v>312</v>
      </c>
      <c r="C89" s="87"/>
      <c r="D89" s="88">
        <v>8</v>
      </c>
    </row>
    <row r="90" spans="1:4" ht="20.100000000000001" customHeight="1" x14ac:dyDescent="0.2">
      <c r="A90" s="79"/>
      <c r="B90" s="86" t="s">
        <v>403</v>
      </c>
      <c r="C90" s="87"/>
      <c r="D90" s="88">
        <v>2</v>
      </c>
    </row>
    <row r="91" spans="1:4" ht="20.100000000000001" customHeight="1" x14ac:dyDescent="0.2">
      <c r="A91" s="79"/>
      <c r="B91" s="86" t="s">
        <v>73</v>
      </c>
      <c r="C91" s="87"/>
      <c r="D91" s="88">
        <v>23</v>
      </c>
    </row>
    <row r="92" spans="1:4" ht="20.100000000000001" customHeight="1" x14ac:dyDescent="0.2">
      <c r="A92" s="79"/>
      <c r="B92" s="86" t="s">
        <v>74</v>
      </c>
      <c r="C92" s="87"/>
      <c r="D92" s="88">
        <v>7</v>
      </c>
    </row>
    <row r="93" spans="1:4" ht="20.100000000000001" customHeight="1" x14ac:dyDescent="0.2">
      <c r="A93" s="79"/>
      <c r="B93" s="86" t="s">
        <v>75</v>
      </c>
      <c r="C93" s="87"/>
      <c r="D93" s="88">
        <v>3</v>
      </c>
    </row>
    <row r="94" spans="1:4" ht="20.100000000000001" customHeight="1" x14ac:dyDescent="0.2">
      <c r="A94" s="79"/>
      <c r="B94" s="86" t="s">
        <v>76</v>
      </c>
      <c r="C94" s="87"/>
      <c r="D94" s="88">
        <v>15</v>
      </c>
    </row>
    <row r="95" spans="1:4" ht="20.100000000000001" customHeight="1" x14ac:dyDescent="0.2">
      <c r="A95" s="79"/>
      <c r="B95" s="86" t="s">
        <v>77</v>
      </c>
      <c r="C95" s="87"/>
      <c r="D95" s="88">
        <v>45</v>
      </c>
    </row>
    <row r="96" spans="1:4" ht="20.100000000000001" customHeight="1" x14ac:dyDescent="0.2">
      <c r="A96" s="79"/>
      <c r="B96" s="86" t="s">
        <v>78</v>
      </c>
      <c r="C96" s="87"/>
      <c r="D96" s="88">
        <v>7</v>
      </c>
    </row>
    <row r="97" spans="1:4" ht="20.100000000000001" customHeight="1" x14ac:dyDescent="0.2">
      <c r="A97" s="79"/>
      <c r="B97" s="86" t="s">
        <v>79</v>
      </c>
      <c r="C97" s="87"/>
      <c r="D97" s="88">
        <v>4</v>
      </c>
    </row>
    <row r="98" spans="1:4" ht="20.100000000000001" customHeight="1" x14ac:dyDescent="0.2">
      <c r="A98" s="79"/>
      <c r="B98" s="86" t="s">
        <v>59</v>
      </c>
      <c r="C98" s="87"/>
      <c r="D98" s="88">
        <v>2</v>
      </c>
    </row>
    <row r="99" spans="1:4" ht="20.100000000000001" customHeight="1" x14ac:dyDescent="0.2">
      <c r="A99" s="79"/>
      <c r="B99" s="86" t="s">
        <v>80</v>
      </c>
      <c r="C99" s="87"/>
      <c r="D99" s="88">
        <v>260</v>
      </c>
    </row>
    <row r="100" spans="1:4" ht="20.100000000000001" customHeight="1" x14ac:dyDescent="0.2">
      <c r="A100" s="79"/>
      <c r="B100" s="86" t="s">
        <v>364</v>
      </c>
      <c r="C100" s="87"/>
      <c r="D100" s="88">
        <v>1</v>
      </c>
    </row>
    <row r="101" spans="1:4" ht="20.100000000000001" customHeight="1" x14ac:dyDescent="0.2">
      <c r="A101" s="79"/>
      <c r="B101" s="86" t="s">
        <v>47</v>
      </c>
      <c r="C101" s="87"/>
      <c r="D101" s="88">
        <v>2</v>
      </c>
    </row>
    <row r="102" spans="1:4" ht="20.100000000000001" customHeight="1" x14ac:dyDescent="0.2">
      <c r="A102" s="79"/>
      <c r="B102" s="86" t="s">
        <v>81</v>
      </c>
      <c r="C102" s="87"/>
      <c r="D102" s="88">
        <v>3</v>
      </c>
    </row>
    <row r="103" spans="1:4" ht="20.100000000000001" customHeight="1" x14ac:dyDescent="0.2">
      <c r="A103" s="79"/>
      <c r="B103" s="86" t="s">
        <v>82</v>
      </c>
      <c r="C103" s="87"/>
      <c r="D103" s="88">
        <v>7</v>
      </c>
    </row>
    <row r="104" spans="1:4" ht="20.100000000000001" customHeight="1" x14ac:dyDescent="0.2">
      <c r="A104" s="79"/>
      <c r="B104" s="86" t="s">
        <v>83</v>
      </c>
      <c r="C104" s="87"/>
      <c r="D104" s="88">
        <v>2</v>
      </c>
    </row>
    <row r="105" spans="1:4" ht="20.100000000000001" customHeight="1" x14ac:dyDescent="0.2">
      <c r="A105" s="79"/>
      <c r="B105" s="86" t="s">
        <v>326</v>
      </c>
      <c r="C105" s="87"/>
      <c r="D105" s="88">
        <v>1</v>
      </c>
    </row>
    <row r="106" spans="1:4" ht="20.100000000000001" customHeight="1" x14ac:dyDescent="0.2">
      <c r="A106" s="79"/>
      <c r="B106" s="86" t="s">
        <v>84</v>
      </c>
      <c r="C106" s="87"/>
      <c r="D106" s="88">
        <v>2</v>
      </c>
    </row>
    <row r="107" spans="1:4" ht="20.100000000000001" customHeight="1" x14ac:dyDescent="0.2">
      <c r="A107" s="79"/>
      <c r="B107" s="86" t="s">
        <v>259</v>
      </c>
      <c r="C107" s="87"/>
      <c r="D107" s="88">
        <v>52</v>
      </c>
    </row>
    <row r="108" spans="1:4" ht="20.100000000000001" customHeight="1" x14ac:dyDescent="0.2">
      <c r="A108" s="79"/>
      <c r="B108" s="86" t="s">
        <v>85</v>
      </c>
      <c r="C108" s="87"/>
      <c r="D108" s="88">
        <v>22</v>
      </c>
    </row>
    <row r="109" spans="1:4" ht="20.100000000000001" customHeight="1" x14ac:dyDescent="0.2">
      <c r="A109" s="79"/>
      <c r="B109" s="86" t="s">
        <v>86</v>
      </c>
      <c r="C109" s="87"/>
      <c r="D109" s="88">
        <v>6</v>
      </c>
    </row>
    <row r="110" spans="1:4" ht="20.100000000000001" customHeight="1" x14ac:dyDescent="0.2">
      <c r="A110" s="79"/>
      <c r="B110" s="83" t="s">
        <v>87</v>
      </c>
      <c r="C110" s="87"/>
      <c r="D110" s="88">
        <v>12</v>
      </c>
    </row>
    <row r="111" spans="1:4" ht="20.100000000000001" customHeight="1" x14ac:dyDescent="0.2">
      <c r="A111" s="79"/>
      <c r="B111" s="86" t="s">
        <v>269</v>
      </c>
      <c r="C111" s="87"/>
      <c r="D111" s="88">
        <v>8</v>
      </c>
    </row>
    <row r="112" spans="1:4" ht="20.100000000000001" customHeight="1" x14ac:dyDescent="0.2">
      <c r="A112" s="79"/>
      <c r="B112" s="83" t="s">
        <v>88</v>
      </c>
      <c r="C112" s="87"/>
      <c r="D112" s="88">
        <v>6</v>
      </c>
    </row>
    <row r="113" spans="1:4" ht="20.100000000000001" customHeight="1" x14ac:dyDescent="0.2">
      <c r="A113" s="79"/>
      <c r="B113" s="83" t="s">
        <v>89</v>
      </c>
      <c r="C113" s="87"/>
      <c r="D113" s="88">
        <v>6</v>
      </c>
    </row>
    <row r="114" spans="1:4" ht="20.100000000000001" customHeight="1" x14ac:dyDescent="0.2">
      <c r="A114" s="79"/>
      <c r="B114" s="86" t="s">
        <v>90</v>
      </c>
      <c r="C114" s="87"/>
      <c r="D114" s="88">
        <v>29</v>
      </c>
    </row>
    <row r="115" spans="1:4" ht="20.100000000000001" customHeight="1" x14ac:dyDescent="0.2">
      <c r="A115" s="79"/>
      <c r="B115" s="86" t="s">
        <v>274</v>
      </c>
      <c r="C115" s="87"/>
      <c r="D115" s="88">
        <v>1</v>
      </c>
    </row>
    <row r="116" spans="1:4" ht="20.100000000000001" customHeight="1" x14ac:dyDescent="0.2">
      <c r="A116" s="79"/>
      <c r="B116" s="86" t="s">
        <v>91</v>
      </c>
      <c r="C116" s="87"/>
      <c r="D116" s="88">
        <v>7</v>
      </c>
    </row>
    <row r="117" spans="1:4" ht="20.100000000000001" customHeight="1" x14ac:dyDescent="0.2">
      <c r="A117" s="79"/>
      <c r="B117" s="86" t="s">
        <v>48</v>
      </c>
      <c r="C117" s="87"/>
      <c r="D117" s="88">
        <v>101</v>
      </c>
    </row>
    <row r="118" spans="1:4" ht="20.100000000000001" customHeight="1" x14ac:dyDescent="0.2">
      <c r="A118" s="79"/>
      <c r="B118" s="86" t="s">
        <v>92</v>
      </c>
      <c r="C118" s="87"/>
      <c r="D118" s="88">
        <v>6</v>
      </c>
    </row>
    <row r="119" spans="1:4" ht="20.100000000000001" customHeight="1" x14ac:dyDescent="0.2">
      <c r="A119" s="79"/>
      <c r="B119" s="86" t="s">
        <v>365</v>
      </c>
      <c r="C119" s="87"/>
      <c r="D119" s="88">
        <v>7</v>
      </c>
    </row>
    <row r="120" spans="1:4" ht="20.100000000000001" customHeight="1" x14ac:dyDescent="0.2">
      <c r="A120" s="79"/>
      <c r="B120" s="86" t="s">
        <v>94</v>
      </c>
      <c r="C120" s="87"/>
      <c r="D120" s="88">
        <v>2</v>
      </c>
    </row>
    <row r="121" spans="1:4" ht="20.100000000000001" customHeight="1" x14ac:dyDescent="0.2">
      <c r="A121" s="79"/>
      <c r="B121" s="86" t="s">
        <v>309</v>
      </c>
      <c r="C121" s="87"/>
      <c r="D121" s="88">
        <v>5</v>
      </c>
    </row>
    <row r="122" spans="1:4" ht="20.100000000000001" customHeight="1" x14ac:dyDescent="0.2">
      <c r="A122" s="79"/>
      <c r="B122" s="86" t="s">
        <v>95</v>
      </c>
      <c r="C122" s="87"/>
      <c r="D122" s="88">
        <v>2</v>
      </c>
    </row>
    <row r="123" spans="1:4" ht="36" customHeight="1" x14ac:dyDescent="0.2">
      <c r="A123" s="79"/>
      <c r="B123" s="86" t="s">
        <v>404</v>
      </c>
      <c r="C123" s="87"/>
      <c r="D123" s="88">
        <v>2</v>
      </c>
    </row>
    <row r="124" spans="1:4" ht="20.100000000000001" customHeight="1" x14ac:dyDescent="0.2">
      <c r="A124" s="79"/>
      <c r="B124" s="86" t="s">
        <v>93</v>
      </c>
      <c r="C124" s="87"/>
      <c r="D124" s="88">
        <v>10</v>
      </c>
    </row>
    <row r="125" spans="1:4" ht="20.100000000000001" customHeight="1" x14ac:dyDescent="0.2">
      <c r="A125" s="79"/>
      <c r="B125" s="86" t="s">
        <v>405</v>
      </c>
      <c r="C125" s="87"/>
      <c r="D125" s="88">
        <v>1</v>
      </c>
    </row>
    <row r="126" spans="1:4" ht="20.100000000000001" customHeight="1" x14ac:dyDescent="0.2">
      <c r="A126" s="79"/>
      <c r="B126" s="86" t="s">
        <v>406</v>
      </c>
      <c r="C126" s="87"/>
      <c r="D126" s="88">
        <v>1</v>
      </c>
    </row>
    <row r="127" spans="1:4" ht="20.100000000000001" customHeight="1" x14ac:dyDescent="0.2">
      <c r="A127" s="79"/>
      <c r="B127" s="86" t="s">
        <v>96</v>
      </c>
      <c r="C127" s="87"/>
      <c r="D127" s="88">
        <v>240</v>
      </c>
    </row>
    <row r="128" spans="1:4" ht="20.100000000000001" customHeight="1" x14ac:dyDescent="0.2">
      <c r="A128" s="79"/>
      <c r="B128" s="86" t="s">
        <v>97</v>
      </c>
      <c r="C128" s="87"/>
      <c r="D128" s="88">
        <v>7</v>
      </c>
    </row>
    <row r="129" spans="1:4" ht="20.100000000000001" customHeight="1" x14ac:dyDescent="0.2">
      <c r="A129" s="79"/>
      <c r="B129" s="83" t="s">
        <v>310</v>
      </c>
      <c r="C129" s="87"/>
      <c r="D129" s="88">
        <v>116</v>
      </c>
    </row>
    <row r="130" spans="1:4" ht="20.100000000000001" customHeight="1" x14ac:dyDescent="0.2">
      <c r="A130" s="79"/>
      <c r="B130" s="83" t="s">
        <v>98</v>
      </c>
      <c r="C130" s="87"/>
      <c r="D130" s="88">
        <v>36</v>
      </c>
    </row>
    <row r="131" spans="1:4" ht="20.100000000000001" customHeight="1" x14ac:dyDescent="0.2">
      <c r="A131" s="79"/>
      <c r="B131" s="86" t="s">
        <v>99</v>
      </c>
      <c r="C131" s="87"/>
      <c r="D131" s="88">
        <v>16</v>
      </c>
    </row>
    <row r="132" spans="1:4" ht="20.100000000000001" customHeight="1" x14ac:dyDescent="0.2">
      <c r="A132" s="79"/>
      <c r="B132" s="86" t="s">
        <v>288</v>
      </c>
      <c r="C132" s="87"/>
      <c r="D132" s="88">
        <v>2</v>
      </c>
    </row>
    <row r="133" spans="1:4" ht="20.100000000000001" customHeight="1" x14ac:dyDescent="0.2">
      <c r="A133" s="79"/>
      <c r="B133" s="86" t="s">
        <v>100</v>
      </c>
      <c r="C133" s="87"/>
      <c r="D133" s="88">
        <v>11</v>
      </c>
    </row>
    <row r="134" spans="1:4" ht="20.100000000000001" customHeight="1" x14ac:dyDescent="0.2">
      <c r="A134" s="79"/>
      <c r="B134" s="86" t="s">
        <v>366</v>
      </c>
      <c r="C134" s="87"/>
      <c r="D134" s="88">
        <v>1</v>
      </c>
    </row>
    <row r="135" spans="1:4" ht="20.100000000000001" customHeight="1" x14ac:dyDescent="0.2">
      <c r="A135" s="79"/>
      <c r="B135" s="83" t="s">
        <v>101</v>
      </c>
      <c r="C135" s="87"/>
      <c r="D135" s="88">
        <v>1</v>
      </c>
    </row>
    <row r="136" spans="1:4" ht="20.100000000000001" customHeight="1" x14ac:dyDescent="0.2">
      <c r="A136" s="79"/>
      <c r="B136" s="86" t="s">
        <v>102</v>
      </c>
      <c r="C136" s="87"/>
      <c r="D136" s="88">
        <v>13</v>
      </c>
    </row>
    <row r="137" spans="1:4" ht="20.100000000000001" customHeight="1" x14ac:dyDescent="0.2">
      <c r="A137" s="79"/>
      <c r="B137" s="86" t="s">
        <v>275</v>
      </c>
      <c r="C137" s="87"/>
      <c r="D137" s="88">
        <v>1</v>
      </c>
    </row>
    <row r="138" spans="1:4" ht="20.100000000000001" customHeight="1" x14ac:dyDescent="0.2">
      <c r="A138" s="79"/>
      <c r="B138" s="86" t="s">
        <v>289</v>
      </c>
      <c r="C138" s="87"/>
      <c r="D138" s="88">
        <v>3</v>
      </c>
    </row>
    <row r="139" spans="1:4" ht="20.100000000000001" customHeight="1" x14ac:dyDescent="0.2">
      <c r="A139" s="79"/>
      <c r="B139" s="86" t="s">
        <v>103</v>
      </c>
      <c r="C139" s="87"/>
      <c r="D139" s="88">
        <v>2</v>
      </c>
    </row>
    <row r="140" spans="1:4" ht="20.100000000000001" customHeight="1" x14ac:dyDescent="0.2">
      <c r="A140" s="79"/>
      <c r="B140" s="86" t="s">
        <v>407</v>
      </c>
      <c r="C140" s="87"/>
      <c r="D140" s="88">
        <v>1</v>
      </c>
    </row>
    <row r="141" spans="1:4" ht="20.100000000000001" customHeight="1" x14ac:dyDescent="0.2">
      <c r="A141" s="79"/>
      <c r="B141" s="86" t="s">
        <v>266</v>
      </c>
      <c r="C141" s="87"/>
      <c r="D141" s="88">
        <v>1</v>
      </c>
    </row>
    <row r="142" spans="1:4" ht="20.100000000000001" customHeight="1" x14ac:dyDescent="0.2">
      <c r="A142" s="79"/>
      <c r="B142" s="86" t="s">
        <v>104</v>
      </c>
      <c r="C142" s="87"/>
      <c r="D142" s="88">
        <v>2</v>
      </c>
    </row>
    <row r="143" spans="1:4" ht="20.100000000000001" customHeight="1" x14ac:dyDescent="0.2">
      <c r="A143" s="79"/>
      <c r="B143" s="86" t="s">
        <v>105</v>
      </c>
      <c r="C143" s="87"/>
      <c r="D143" s="88">
        <v>9</v>
      </c>
    </row>
    <row r="144" spans="1:4" ht="20.100000000000001" customHeight="1" x14ac:dyDescent="0.2">
      <c r="A144" s="79"/>
      <c r="B144" s="86" t="s">
        <v>106</v>
      </c>
      <c r="C144" s="87"/>
      <c r="D144" s="88">
        <v>5</v>
      </c>
    </row>
    <row r="145" spans="1:4" ht="20.100000000000001" customHeight="1" x14ac:dyDescent="0.2">
      <c r="A145" s="79"/>
      <c r="B145" s="83" t="s">
        <v>408</v>
      </c>
      <c r="C145" s="87"/>
      <c r="D145" s="88">
        <v>766</v>
      </c>
    </row>
    <row r="146" spans="1:4" ht="20.100000000000001" customHeight="1" x14ac:dyDescent="0.2">
      <c r="A146" s="79"/>
      <c r="B146" s="86" t="s">
        <v>311</v>
      </c>
      <c r="C146" s="87"/>
      <c r="D146" s="88">
        <v>59</v>
      </c>
    </row>
    <row r="147" spans="1:4" ht="20.100000000000001" customHeight="1" x14ac:dyDescent="0.2">
      <c r="A147" s="79"/>
      <c r="B147" s="86" t="s">
        <v>107</v>
      </c>
      <c r="C147" s="87"/>
      <c r="D147" s="88">
        <v>62</v>
      </c>
    </row>
    <row r="148" spans="1:4" ht="20.100000000000001" customHeight="1" x14ac:dyDescent="0.2">
      <c r="A148" s="79"/>
      <c r="B148" s="86" t="s">
        <v>41</v>
      </c>
      <c r="C148" s="87"/>
      <c r="D148" s="88">
        <v>11</v>
      </c>
    </row>
    <row r="149" spans="1:4" ht="20.100000000000001" customHeight="1" x14ac:dyDescent="0.2">
      <c r="A149" s="79"/>
      <c r="B149" s="86" t="s">
        <v>108</v>
      </c>
      <c r="C149" s="87"/>
      <c r="D149" s="88">
        <v>18</v>
      </c>
    </row>
    <row r="150" spans="1:4" ht="20.100000000000001" customHeight="1" x14ac:dyDescent="0.2">
      <c r="A150" s="79"/>
      <c r="B150" s="86" t="s">
        <v>367</v>
      </c>
      <c r="C150" s="87"/>
      <c r="D150" s="88">
        <v>82</v>
      </c>
    </row>
    <row r="151" spans="1:4" ht="20.100000000000001" customHeight="1" x14ac:dyDescent="0.2">
      <c r="A151" s="79"/>
      <c r="B151" s="86" t="s">
        <v>110</v>
      </c>
      <c r="C151" s="87"/>
      <c r="D151" s="88">
        <v>12</v>
      </c>
    </row>
    <row r="152" spans="1:4" ht="20.100000000000001" customHeight="1" x14ac:dyDescent="0.2">
      <c r="A152" s="79"/>
      <c r="B152" s="86" t="s">
        <v>111</v>
      </c>
      <c r="C152" s="87"/>
      <c r="D152" s="88">
        <v>12</v>
      </c>
    </row>
    <row r="153" spans="1:4" ht="20.100000000000001" customHeight="1" x14ac:dyDescent="0.2">
      <c r="A153" s="79"/>
      <c r="B153" s="86" t="s">
        <v>112</v>
      </c>
      <c r="C153" s="87"/>
      <c r="D153" s="88">
        <v>126</v>
      </c>
    </row>
    <row r="154" spans="1:4" ht="20.100000000000001" customHeight="1" x14ac:dyDescent="0.2">
      <c r="A154" s="79"/>
      <c r="B154" s="86" t="s">
        <v>113</v>
      </c>
      <c r="C154" s="87"/>
      <c r="D154" s="88">
        <v>32</v>
      </c>
    </row>
    <row r="155" spans="1:4" ht="20.100000000000001" customHeight="1" x14ac:dyDescent="0.2">
      <c r="A155" s="79"/>
      <c r="B155" s="83" t="s">
        <v>290</v>
      </c>
      <c r="C155" s="87"/>
      <c r="D155" s="88">
        <v>0</v>
      </c>
    </row>
    <row r="156" spans="1:4" ht="20.100000000000001" customHeight="1" x14ac:dyDescent="0.2">
      <c r="A156" s="79"/>
      <c r="B156" s="86" t="s">
        <v>114</v>
      </c>
      <c r="C156" s="87"/>
      <c r="D156" s="88">
        <v>72</v>
      </c>
    </row>
    <row r="157" spans="1:4" ht="20.100000000000001" customHeight="1" x14ac:dyDescent="0.2">
      <c r="A157" s="79"/>
      <c r="B157" s="86" t="s">
        <v>115</v>
      </c>
      <c r="C157" s="87"/>
      <c r="D157" s="88">
        <v>27</v>
      </c>
    </row>
    <row r="158" spans="1:4" ht="20.100000000000001" customHeight="1" x14ac:dyDescent="0.2">
      <c r="A158" s="79"/>
      <c r="B158" s="86" t="s">
        <v>116</v>
      </c>
      <c r="C158" s="87"/>
      <c r="D158" s="88">
        <v>17</v>
      </c>
    </row>
    <row r="159" spans="1:4" ht="20.100000000000001" customHeight="1" x14ac:dyDescent="0.2">
      <c r="A159" s="79"/>
      <c r="B159" s="86" t="s">
        <v>117</v>
      </c>
      <c r="C159" s="87"/>
      <c r="D159" s="88">
        <v>12</v>
      </c>
    </row>
    <row r="160" spans="1:4" ht="20.100000000000001" customHeight="1" x14ac:dyDescent="0.2">
      <c r="A160" s="79"/>
      <c r="B160" s="86" t="s">
        <v>118</v>
      </c>
      <c r="C160" s="87"/>
      <c r="D160" s="88">
        <v>136</v>
      </c>
    </row>
    <row r="161" spans="1:4" ht="20.100000000000001" customHeight="1" x14ac:dyDescent="0.2">
      <c r="A161" s="79"/>
      <c r="B161" s="86" t="s">
        <v>119</v>
      </c>
      <c r="C161" s="87"/>
      <c r="D161" s="88">
        <v>18</v>
      </c>
    </row>
    <row r="162" spans="1:4" ht="20.100000000000001" customHeight="1" x14ac:dyDescent="0.2">
      <c r="A162" s="79"/>
      <c r="B162" s="86" t="s">
        <v>120</v>
      </c>
      <c r="C162" s="87"/>
      <c r="D162" s="88">
        <v>154</v>
      </c>
    </row>
    <row r="163" spans="1:4" ht="20.100000000000001" customHeight="1" x14ac:dyDescent="0.2">
      <c r="A163" s="79"/>
      <c r="B163" s="86" t="s">
        <v>368</v>
      </c>
      <c r="C163" s="87"/>
      <c r="D163" s="88">
        <v>21</v>
      </c>
    </row>
    <row r="164" spans="1:4" ht="20.100000000000001" customHeight="1" x14ac:dyDescent="0.2">
      <c r="A164" s="79"/>
      <c r="B164" s="86" t="s">
        <v>122</v>
      </c>
      <c r="C164" s="87"/>
      <c r="D164" s="88">
        <v>46</v>
      </c>
    </row>
    <row r="165" spans="1:4" ht="20.100000000000001" customHeight="1" x14ac:dyDescent="0.2">
      <c r="A165" s="79"/>
      <c r="B165" s="86" t="s">
        <v>188</v>
      </c>
      <c r="C165" s="87"/>
      <c r="D165" s="88">
        <v>15</v>
      </c>
    </row>
    <row r="166" spans="1:4" ht="20.100000000000001" customHeight="1" x14ac:dyDescent="0.2">
      <c r="A166" s="79"/>
      <c r="B166" s="86" t="s">
        <v>409</v>
      </c>
      <c r="C166" s="87"/>
      <c r="D166" s="88">
        <v>150</v>
      </c>
    </row>
    <row r="167" spans="1:4" ht="20.100000000000001" customHeight="1" x14ac:dyDescent="0.2">
      <c r="A167" s="79"/>
      <c r="B167" s="86" t="s">
        <v>123</v>
      </c>
      <c r="C167" s="87"/>
      <c r="D167" s="88">
        <v>25</v>
      </c>
    </row>
    <row r="168" spans="1:4" ht="20.100000000000001" customHeight="1" x14ac:dyDescent="0.2">
      <c r="A168" s="79"/>
      <c r="B168" s="86" t="s">
        <v>124</v>
      </c>
      <c r="C168" s="87"/>
      <c r="D168" s="88">
        <v>24</v>
      </c>
    </row>
    <row r="169" spans="1:4" ht="20.100000000000001" customHeight="1" x14ac:dyDescent="0.2">
      <c r="A169" s="79"/>
      <c r="B169" s="86" t="s">
        <v>125</v>
      </c>
      <c r="C169" s="87"/>
      <c r="D169" s="88">
        <v>8</v>
      </c>
    </row>
    <row r="170" spans="1:4" ht="20.100000000000001" customHeight="1" x14ac:dyDescent="0.2">
      <c r="A170" s="79"/>
      <c r="B170" s="86" t="s">
        <v>126</v>
      </c>
      <c r="C170" s="87"/>
      <c r="D170" s="88">
        <v>68</v>
      </c>
    </row>
    <row r="171" spans="1:4" ht="20.100000000000001" customHeight="1" x14ac:dyDescent="0.2">
      <c r="A171" s="79"/>
      <c r="B171" s="86" t="s">
        <v>127</v>
      </c>
      <c r="C171" s="87"/>
      <c r="D171" s="88">
        <v>5</v>
      </c>
    </row>
    <row r="172" spans="1:4" ht="20.100000000000001" customHeight="1" x14ac:dyDescent="0.2">
      <c r="A172" s="79"/>
      <c r="B172" s="83" t="s">
        <v>128</v>
      </c>
      <c r="C172" s="87"/>
      <c r="D172" s="88">
        <v>10</v>
      </c>
    </row>
    <row r="173" spans="1:4" ht="20.100000000000001" customHeight="1" x14ac:dyDescent="0.2">
      <c r="A173" s="79"/>
      <c r="B173" s="86" t="s">
        <v>276</v>
      </c>
      <c r="C173" s="87"/>
      <c r="D173" s="88">
        <v>36</v>
      </c>
    </row>
    <row r="174" spans="1:4" ht="20.100000000000001" customHeight="1" x14ac:dyDescent="0.2">
      <c r="A174" s="79"/>
      <c r="B174" s="86" t="s">
        <v>410</v>
      </c>
      <c r="C174" s="87"/>
      <c r="D174" s="88">
        <v>154</v>
      </c>
    </row>
    <row r="175" spans="1:4" ht="20.100000000000001" customHeight="1" x14ac:dyDescent="0.2">
      <c r="A175" s="79"/>
      <c r="B175" s="86" t="s">
        <v>129</v>
      </c>
      <c r="C175" s="87"/>
      <c r="D175" s="88">
        <v>4</v>
      </c>
    </row>
    <row r="176" spans="1:4" ht="20.100000000000001" customHeight="1" x14ac:dyDescent="0.2">
      <c r="A176" s="79"/>
      <c r="B176" s="86" t="s">
        <v>130</v>
      </c>
      <c r="C176" s="87"/>
      <c r="D176" s="88">
        <v>36</v>
      </c>
    </row>
    <row r="177" spans="1:4" ht="20.100000000000001" customHeight="1" x14ac:dyDescent="0.2">
      <c r="A177" s="79"/>
      <c r="B177" s="86" t="s">
        <v>131</v>
      </c>
      <c r="C177" s="87"/>
      <c r="D177" s="88">
        <v>56</v>
      </c>
    </row>
    <row r="178" spans="1:4" ht="20.100000000000001" customHeight="1" x14ac:dyDescent="0.2">
      <c r="A178" s="79"/>
      <c r="B178" s="86" t="s">
        <v>132</v>
      </c>
      <c r="C178" s="87"/>
      <c r="D178" s="88">
        <v>21</v>
      </c>
    </row>
    <row r="179" spans="1:4" ht="20.100000000000001" customHeight="1" x14ac:dyDescent="0.2">
      <c r="A179" s="79"/>
      <c r="B179" s="86" t="s">
        <v>252</v>
      </c>
      <c r="C179" s="87"/>
      <c r="D179" s="88">
        <v>9</v>
      </c>
    </row>
    <row r="180" spans="1:4" ht="20.100000000000001" customHeight="1" x14ac:dyDescent="0.2">
      <c r="A180" s="79"/>
      <c r="B180" s="86" t="s">
        <v>133</v>
      </c>
      <c r="C180" s="87"/>
      <c r="D180" s="88">
        <v>136</v>
      </c>
    </row>
    <row r="181" spans="1:4" ht="20.100000000000001" customHeight="1" x14ac:dyDescent="0.2">
      <c r="A181" s="79"/>
      <c r="B181" s="86" t="s">
        <v>313</v>
      </c>
      <c r="C181" s="87"/>
      <c r="D181" s="88">
        <v>1</v>
      </c>
    </row>
    <row r="182" spans="1:4" ht="20.100000000000001" customHeight="1" x14ac:dyDescent="0.2">
      <c r="A182" s="79"/>
      <c r="B182" s="86" t="s">
        <v>291</v>
      </c>
      <c r="C182" s="87"/>
      <c r="D182" s="88">
        <v>93</v>
      </c>
    </row>
    <row r="183" spans="1:4" ht="20.100000000000001" customHeight="1" x14ac:dyDescent="0.2">
      <c r="A183" s="79"/>
      <c r="B183" s="86" t="s">
        <v>134</v>
      </c>
      <c r="C183" s="87"/>
      <c r="D183" s="88">
        <v>5</v>
      </c>
    </row>
    <row r="184" spans="1:4" ht="20.100000000000001" customHeight="1" x14ac:dyDescent="0.2">
      <c r="A184" s="79"/>
      <c r="B184" s="86" t="s">
        <v>135</v>
      </c>
      <c r="C184" s="87"/>
      <c r="D184" s="88">
        <v>69</v>
      </c>
    </row>
    <row r="185" spans="1:4" ht="20.100000000000001" customHeight="1" x14ac:dyDescent="0.2">
      <c r="A185" s="79"/>
      <c r="B185" s="35"/>
      <c r="C185" s="35"/>
      <c r="D185" s="82"/>
    </row>
    <row r="186" spans="1:4" ht="20.100000000000001" customHeight="1" x14ac:dyDescent="0.2">
      <c r="A186" s="123" t="s">
        <v>136</v>
      </c>
      <c r="B186" s="123"/>
      <c r="C186" s="34"/>
      <c r="D186" s="46">
        <f>+D188+D205+D206+D208</f>
        <v>101828</v>
      </c>
    </row>
    <row r="187" spans="1:4" ht="20.100000000000001" customHeight="1" x14ac:dyDescent="0.2">
      <c r="A187" s="79"/>
      <c r="B187" s="35"/>
      <c r="C187" s="35"/>
      <c r="D187" s="82"/>
    </row>
    <row r="188" spans="1:4" ht="20.100000000000001" customHeight="1" x14ac:dyDescent="0.2">
      <c r="A188" s="79"/>
      <c r="B188" s="123" t="s">
        <v>137</v>
      </c>
      <c r="C188" s="123"/>
      <c r="D188" s="46">
        <f>SUM(D189:D203)</f>
        <v>78026</v>
      </c>
    </row>
    <row r="189" spans="1:4" ht="20.100000000000001" customHeight="1" x14ac:dyDescent="0.2">
      <c r="A189" s="79"/>
      <c r="B189" s="36" t="s">
        <v>138</v>
      </c>
      <c r="C189" s="35"/>
      <c r="D189" s="82">
        <v>15066</v>
      </c>
    </row>
    <row r="190" spans="1:4" ht="20.100000000000001" customHeight="1" x14ac:dyDescent="0.2">
      <c r="A190" s="79"/>
      <c r="B190" s="36" t="s">
        <v>139</v>
      </c>
      <c r="C190" s="35"/>
      <c r="D190" s="82">
        <v>2366</v>
      </c>
    </row>
    <row r="191" spans="1:4" ht="20.100000000000001" customHeight="1" x14ac:dyDescent="0.2">
      <c r="A191" s="79"/>
      <c r="B191" s="36" t="s">
        <v>140</v>
      </c>
      <c r="C191" s="35"/>
      <c r="D191" s="82">
        <v>2139</v>
      </c>
    </row>
    <row r="192" spans="1:4" ht="20.100000000000001" customHeight="1" x14ac:dyDescent="0.2">
      <c r="A192" s="79"/>
      <c r="B192" s="36" t="s">
        <v>141</v>
      </c>
      <c r="C192" s="35"/>
      <c r="D192" s="82">
        <v>2543</v>
      </c>
    </row>
    <row r="193" spans="1:4" ht="20.100000000000001" customHeight="1" x14ac:dyDescent="0.2">
      <c r="A193" s="79"/>
      <c r="B193" s="36" t="s">
        <v>142</v>
      </c>
      <c r="C193" s="35"/>
      <c r="D193" s="82">
        <v>4090</v>
      </c>
    </row>
    <row r="194" spans="1:4" ht="20.100000000000001" customHeight="1" x14ac:dyDescent="0.2">
      <c r="A194" s="79"/>
      <c r="B194" s="36" t="s">
        <v>143</v>
      </c>
      <c r="C194" s="35"/>
      <c r="D194" s="82">
        <v>1365</v>
      </c>
    </row>
    <row r="195" spans="1:4" ht="20.100000000000001" customHeight="1" x14ac:dyDescent="0.2">
      <c r="A195" s="79"/>
      <c r="B195" s="36" t="s">
        <v>144</v>
      </c>
      <c r="C195" s="35"/>
      <c r="D195" s="82">
        <v>3965</v>
      </c>
    </row>
    <row r="196" spans="1:4" ht="20.100000000000001" customHeight="1" x14ac:dyDescent="0.2">
      <c r="A196" s="79"/>
      <c r="B196" s="36" t="s">
        <v>145</v>
      </c>
      <c r="C196" s="35"/>
      <c r="D196" s="82">
        <v>4963</v>
      </c>
    </row>
    <row r="197" spans="1:4" ht="20.100000000000001" customHeight="1" x14ac:dyDescent="0.2">
      <c r="A197" s="79"/>
      <c r="B197" s="36" t="s">
        <v>146</v>
      </c>
      <c r="C197" s="35"/>
      <c r="D197" s="82">
        <v>12019</v>
      </c>
    </row>
    <row r="198" spans="1:4" ht="20.100000000000001" customHeight="1" x14ac:dyDescent="0.2">
      <c r="A198" s="79"/>
      <c r="B198" s="36" t="s">
        <v>147</v>
      </c>
      <c r="C198" s="35"/>
      <c r="D198" s="82">
        <v>2711</v>
      </c>
    </row>
    <row r="199" spans="1:4" ht="20.100000000000001" customHeight="1" x14ac:dyDescent="0.2">
      <c r="A199" s="79"/>
      <c r="B199" s="36" t="s">
        <v>148</v>
      </c>
      <c r="C199" s="35"/>
      <c r="D199" s="82">
        <v>5677</v>
      </c>
    </row>
    <row r="200" spans="1:4" ht="20.100000000000001" customHeight="1" x14ac:dyDescent="0.2">
      <c r="A200" s="79"/>
      <c r="B200" s="36" t="s">
        <v>149</v>
      </c>
      <c r="C200" s="35"/>
      <c r="D200" s="82">
        <v>9019</v>
      </c>
    </row>
    <row r="201" spans="1:4" ht="20.100000000000001" customHeight="1" x14ac:dyDescent="0.2">
      <c r="A201" s="79"/>
      <c r="B201" s="36" t="s">
        <v>150</v>
      </c>
      <c r="C201" s="35"/>
      <c r="D201" s="82">
        <v>2924</v>
      </c>
    </row>
    <row r="202" spans="1:4" ht="20.100000000000001" customHeight="1" x14ac:dyDescent="0.2">
      <c r="A202" s="79"/>
      <c r="B202" s="36" t="s">
        <v>151</v>
      </c>
      <c r="C202" s="35"/>
      <c r="D202" s="82">
        <v>714</v>
      </c>
    </row>
    <row r="203" spans="1:4" ht="20.100000000000001" customHeight="1" x14ac:dyDescent="0.2">
      <c r="A203" s="79"/>
      <c r="B203" s="36" t="s">
        <v>152</v>
      </c>
      <c r="C203" s="35"/>
      <c r="D203" s="82">
        <v>8465</v>
      </c>
    </row>
    <row r="204" spans="1:4" ht="20.100000000000001" customHeight="1" x14ac:dyDescent="0.2">
      <c r="A204" s="79"/>
      <c r="B204" s="80"/>
      <c r="C204" s="35"/>
      <c r="D204" s="82"/>
    </row>
    <row r="205" spans="1:4" ht="20.100000000000001" customHeight="1" x14ac:dyDescent="0.2">
      <c r="A205" s="79"/>
      <c r="B205" s="123" t="s">
        <v>153</v>
      </c>
      <c r="C205" s="123"/>
      <c r="D205" s="46">
        <v>3559</v>
      </c>
    </row>
    <row r="206" spans="1:4" ht="20.100000000000001" customHeight="1" x14ac:dyDescent="0.2">
      <c r="A206" s="79"/>
      <c r="B206" s="123" t="s">
        <v>473</v>
      </c>
      <c r="C206" s="123"/>
      <c r="D206" s="46">
        <v>1021</v>
      </c>
    </row>
    <row r="207" spans="1:4" ht="20.100000000000001" customHeight="1" x14ac:dyDescent="0.2">
      <c r="A207" s="79"/>
      <c r="B207" s="80"/>
      <c r="C207" s="35"/>
      <c r="D207" s="82"/>
    </row>
    <row r="208" spans="1:4" ht="20.100000000000001" customHeight="1" x14ac:dyDescent="0.2">
      <c r="A208" s="79"/>
      <c r="B208" s="123" t="s">
        <v>154</v>
      </c>
      <c r="C208" s="123"/>
      <c r="D208" s="46">
        <f>SUM(D209:D225)</f>
        <v>19222</v>
      </c>
    </row>
    <row r="209" spans="1:4" ht="20.100000000000001" customHeight="1" x14ac:dyDescent="0.2">
      <c r="A209" s="79"/>
      <c r="B209" s="36" t="s">
        <v>138</v>
      </c>
      <c r="C209" s="35"/>
      <c r="D209" s="82">
        <v>2967</v>
      </c>
    </row>
    <row r="210" spans="1:4" ht="20.100000000000001" customHeight="1" x14ac:dyDescent="0.2">
      <c r="A210" s="79"/>
      <c r="B210" s="36" t="s">
        <v>139</v>
      </c>
      <c r="C210" s="35"/>
      <c r="D210" s="82">
        <v>509</v>
      </c>
    </row>
    <row r="211" spans="1:4" ht="20.100000000000001" customHeight="1" x14ac:dyDescent="0.2">
      <c r="A211" s="79"/>
      <c r="B211" s="36" t="s">
        <v>140</v>
      </c>
      <c r="C211" s="35"/>
      <c r="D211" s="82">
        <v>367</v>
      </c>
    </row>
    <row r="212" spans="1:4" ht="20.100000000000001" customHeight="1" x14ac:dyDescent="0.2">
      <c r="A212" s="79"/>
      <c r="B212" s="36" t="s">
        <v>141</v>
      </c>
      <c r="C212" s="35"/>
      <c r="D212" s="82">
        <v>489</v>
      </c>
    </row>
    <row r="213" spans="1:4" ht="20.100000000000001" customHeight="1" x14ac:dyDescent="0.2">
      <c r="A213" s="79"/>
      <c r="B213" s="36" t="s">
        <v>142</v>
      </c>
      <c r="C213" s="35"/>
      <c r="D213" s="82">
        <v>786</v>
      </c>
    </row>
    <row r="214" spans="1:4" ht="20.100000000000001" customHeight="1" x14ac:dyDescent="0.2">
      <c r="A214" s="79"/>
      <c r="B214" s="36" t="s">
        <v>143</v>
      </c>
      <c r="C214" s="35"/>
      <c r="D214" s="82">
        <v>209</v>
      </c>
    </row>
    <row r="215" spans="1:4" ht="20.100000000000001" customHeight="1" x14ac:dyDescent="0.2">
      <c r="A215" s="79"/>
      <c r="B215" s="36" t="s">
        <v>144</v>
      </c>
      <c r="C215" s="35"/>
      <c r="D215" s="82">
        <v>894</v>
      </c>
    </row>
    <row r="216" spans="1:4" ht="20.100000000000001" customHeight="1" x14ac:dyDescent="0.2">
      <c r="A216" s="79"/>
      <c r="B216" s="36" t="s">
        <v>145</v>
      </c>
      <c r="C216" s="35"/>
      <c r="D216" s="82">
        <v>987</v>
      </c>
    </row>
    <row r="217" spans="1:4" ht="20.100000000000001" customHeight="1" x14ac:dyDescent="0.2">
      <c r="A217" s="79"/>
      <c r="B217" s="36" t="s">
        <v>146</v>
      </c>
      <c r="C217" s="35"/>
      <c r="D217" s="82">
        <v>3716</v>
      </c>
    </row>
    <row r="218" spans="1:4" ht="20.100000000000001" customHeight="1" x14ac:dyDescent="0.2">
      <c r="A218" s="79"/>
      <c r="B218" s="36" t="s">
        <v>147</v>
      </c>
      <c r="C218" s="35"/>
      <c r="D218" s="82">
        <v>377</v>
      </c>
    </row>
    <row r="219" spans="1:4" ht="20.100000000000001" customHeight="1" x14ac:dyDescent="0.2">
      <c r="A219" s="79"/>
      <c r="B219" s="36" t="s">
        <v>148</v>
      </c>
      <c r="C219" s="35"/>
      <c r="D219" s="82">
        <v>875</v>
      </c>
    </row>
    <row r="220" spans="1:4" ht="20.100000000000001" customHeight="1" x14ac:dyDescent="0.2">
      <c r="A220" s="79"/>
      <c r="B220" s="36" t="s">
        <v>149</v>
      </c>
      <c r="C220" s="35"/>
      <c r="D220" s="82">
        <v>3880</v>
      </c>
    </row>
    <row r="221" spans="1:4" ht="20.100000000000001" customHeight="1" x14ac:dyDescent="0.2">
      <c r="A221" s="79"/>
      <c r="B221" s="36" t="s">
        <v>150</v>
      </c>
      <c r="C221" s="35"/>
      <c r="D221" s="82">
        <v>463</v>
      </c>
    </row>
    <row r="222" spans="1:4" ht="20.100000000000001" customHeight="1" x14ac:dyDescent="0.2">
      <c r="A222" s="79"/>
      <c r="B222" s="36" t="s">
        <v>155</v>
      </c>
      <c r="C222" s="35"/>
      <c r="D222" s="82">
        <v>200</v>
      </c>
    </row>
    <row r="223" spans="1:4" ht="20.100000000000001" customHeight="1" x14ac:dyDescent="0.2">
      <c r="A223" s="79"/>
      <c r="B223" s="36" t="s">
        <v>151</v>
      </c>
      <c r="C223" s="35"/>
      <c r="D223" s="82">
        <v>153</v>
      </c>
    </row>
    <row r="224" spans="1:4" ht="20.100000000000001" customHeight="1" x14ac:dyDescent="0.2">
      <c r="A224" s="79"/>
      <c r="B224" s="36" t="s">
        <v>152</v>
      </c>
      <c r="C224" s="35"/>
      <c r="D224" s="82">
        <v>1714</v>
      </c>
    </row>
    <row r="225" spans="1:6" ht="20.100000000000001" customHeight="1" x14ac:dyDescent="0.2">
      <c r="A225" s="79"/>
      <c r="B225" s="36" t="s">
        <v>156</v>
      </c>
      <c r="C225" s="35"/>
      <c r="D225" s="82">
        <v>636</v>
      </c>
    </row>
    <row r="226" spans="1:6" ht="20.100000000000001" customHeight="1" x14ac:dyDescent="0.2">
      <c r="A226" s="79"/>
      <c r="B226" s="80"/>
      <c r="C226" s="35"/>
      <c r="D226" s="82"/>
    </row>
    <row r="227" spans="1:6" ht="20.100000000000001" customHeight="1" x14ac:dyDescent="0.2">
      <c r="A227" s="123" t="s">
        <v>157</v>
      </c>
      <c r="B227" s="123"/>
      <c r="C227" s="34"/>
      <c r="D227" s="46">
        <f>+D229+D234</f>
        <v>19047</v>
      </c>
    </row>
    <row r="228" spans="1:6" ht="20.100000000000001" customHeight="1" x14ac:dyDescent="0.2">
      <c r="A228" s="79"/>
      <c r="B228" s="35"/>
      <c r="C228" s="35"/>
      <c r="D228" s="82"/>
    </row>
    <row r="229" spans="1:6" ht="20.100000000000001" customHeight="1" x14ac:dyDescent="0.2">
      <c r="A229" s="79"/>
      <c r="B229" s="123" t="s">
        <v>137</v>
      </c>
      <c r="C229" s="123"/>
      <c r="D229" s="46">
        <f>SUM(D230:D232)</f>
        <v>18735</v>
      </c>
    </row>
    <row r="230" spans="1:6" ht="20.100000000000001" customHeight="1" x14ac:dyDescent="0.2">
      <c r="A230" s="79"/>
      <c r="B230" s="36" t="s">
        <v>158</v>
      </c>
      <c r="C230" s="35"/>
      <c r="D230" s="82">
        <v>11858</v>
      </c>
    </row>
    <row r="231" spans="1:6" ht="20.100000000000001" customHeight="1" x14ac:dyDescent="0.2">
      <c r="A231" s="79"/>
      <c r="B231" s="36" t="s">
        <v>159</v>
      </c>
      <c r="C231" s="35"/>
      <c r="D231" s="82">
        <v>4848</v>
      </c>
    </row>
    <row r="232" spans="1:6" ht="20.100000000000001" customHeight="1" x14ac:dyDescent="0.2">
      <c r="A232" s="79"/>
      <c r="B232" s="36" t="s">
        <v>160</v>
      </c>
      <c r="C232" s="35"/>
      <c r="D232" s="82">
        <v>2029</v>
      </c>
    </row>
    <row r="233" spans="1:6" ht="20.100000000000001" customHeight="1" x14ac:dyDescent="0.2">
      <c r="A233" s="79"/>
      <c r="B233" s="80"/>
      <c r="C233" s="35"/>
      <c r="D233" s="82"/>
    </row>
    <row r="234" spans="1:6" ht="20.100000000000001" customHeight="1" x14ac:dyDescent="0.2">
      <c r="A234" s="79"/>
      <c r="B234" s="123" t="s">
        <v>161</v>
      </c>
      <c r="C234" s="123"/>
      <c r="D234" s="46">
        <f>SUM(D235:D247)</f>
        <v>312</v>
      </c>
    </row>
    <row r="235" spans="1:6" ht="20.100000000000001" customHeight="1" x14ac:dyDescent="0.2">
      <c r="A235" s="79"/>
      <c r="B235" s="36" t="s">
        <v>411</v>
      </c>
      <c r="C235" s="35"/>
      <c r="D235" s="82">
        <v>8</v>
      </c>
      <c r="F235" s="70"/>
    </row>
    <row r="236" spans="1:6" ht="20.100000000000001" customHeight="1" x14ac:dyDescent="0.2">
      <c r="A236" s="79"/>
      <c r="B236" s="36" t="s">
        <v>412</v>
      </c>
      <c r="C236" s="35"/>
      <c r="D236" s="82">
        <v>6</v>
      </c>
      <c r="F236" s="70"/>
    </row>
    <row r="237" spans="1:6" ht="20.100000000000001" customHeight="1" x14ac:dyDescent="0.2">
      <c r="A237" s="79"/>
      <c r="B237" s="36" t="s">
        <v>413</v>
      </c>
      <c r="C237" s="35"/>
      <c r="D237" s="82">
        <v>13</v>
      </c>
      <c r="F237" s="70"/>
    </row>
    <row r="238" spans="1:6" ht="20.100000000000001" customHeight="1" x14ac:dyDescent="0.2">
      <c r="A238" s="79"/>
      <c r="B238" s="36" t="s">
        <v>414</v>
      </c>
      <c r="C238" s="35"/>
      <c r="D238" s="82">
        <v>51</v>
      </c>
      <c r="F238" s="70"/>
    </row>
    <row r="239" spans="1:6" ht="20.100000000000001" customHeight="1" x14ac:dyDescent="0.2">
      <c r="A239" s="79"/>
      <c r="B239" s="36" t="s">
        <v>415</v>
      </c>
      <c r="C239" s="35"/>
      <c r="D239" s="82">
        <v>113</v>
      </c>
      <c r="F239" s="70"/>
    </row>
    <row r="240" spans="1:6" ht="20.100000000000001" customHeight="1" x14ac:dyDescent="0.2">
      <c r="A240" s="79"/>
      <c r="B240" s="84" t="s">
        <v>416</v>
      </c>
      <c r="C240" s="35"/>
      <c r="D240" s="82">
        <v>2</v>
      </c>
      <c r="F240" s="70"/>
    </row>
    <row r="241" spans="1:6" ht="20.100000000000001" customHeight="1" x14ac:dyDescent="0.2">
      <c r="A241" s="79"/>
      <c r="B241" s="36" t="s">
        <v>417</v>
      </c>
      <c r="C241" s="35"/>
      <c r="D241" s="82">
        <v>14</v>
      </c>
      <c r="F241" s="70"/>
    </row>
    <row r="242" spans="1:6" ht="20.100000000000001" customHeight="1" x14ac:dyDescent="0.2">
      <c r="A242" s="79"/>
      <c r="B242" s="84" t="s">
        <v>418</v>
      </c>
      <c r="C242" s="35"/>
      <c r="D242" s="82">
        <v>1</v>
      </c>
      <c r="F242" s="70"/>
    </row>
    <row r="243" spans="1:6" ht="20.100000000000001" customHeight="1" x14ac:dyDescent="0.2">
      <c r="A243" s="79"/>
      <c r="B243" s="84" t="s">
        <v>419</v>
      </c>
      <c r="C243" s="35"/>
      <c r="D243" s="82">
        <v>13</v>
      </c>
      <c r="F243" s="70"/>
    </row>
    <row r="244" spans="1:6" ht="20.100000000000001" customHeight="1" x14ac:dyDescent="0.2">
      <c r="A244" s="79"/>
      <c r="B244" s="84" t="s">
        <v>420</v>
      </c>
      <c r="C244" s="35"/>
      <c r="D244" s="82">
        <v>2</v>
      </c>
      <c r="F244" s="70"/>
    </row>
    <row r="245" spans="1:6" ht="20.100000000000001" customHeight="1" x14ac:dyDescent="0.2">
      <c r="A245" s="79"/>
      <c r="B245" s="84" t="s">
        <v>421</v>
      </c>
      <c r="C245" s="35"/>
      <c r="D245" s="82">
        <v>22</v>
      </c>
      <c r="F245" s="70"/>
    </row>
    <row r="246" spans="1:6" ht="20.100000000000001" customHeight="1" x14ac:dyDescent="0.2">
      <c r="A246" s="79"/>
      <c r="B246" s="84" t="s">
        <v>422</v>
      </c>
      <c r="C246" s="35"/>
      <c r="D246" s="82">
        <v>59</v>
      </c>
      <c r="F246" s="70"/>
    </row>
    <row r="247" spans="1:6" ht="20.100000000000001" customHeight="1" x14ac:dyDescent="0.2">
      <c r="A247" s="79"/>
      <c r="B247" s="84" t="s">
        <v>20</v>
      </c>
      <c r="C247" s="35"/>
      <c r="D247" s="82">
        <v>8</v>
      </c>
      <c r="F247" s="70"/>
    </row>
    <row r="248" spans="1:6" ht="20.100000000000001" customHeight="1" x14ac:dyDescent="0.2">
      <c r="A248" s="79"/>
      <c r="B248" s="80"/>
      <c r="C248" s="35"/>
      <c r="D248" s="82"/>
      <c r="F248" s="71"/>
    </row>
    <row r="249" spans="1:6" ht="20.100000000000001" customHeight="1" x14ac:dyDescent="0.2">
      <c r="A249" s="123" t="s">
        <v>162</v>
      </c>
      <c r="B249" s="123"/>
      <c r="C249" s="34"/>
      <c r="D249" s="46">
        <f>SUM(D251:D252)</f>
        <v>37965</v>
      </c>
    </row>
    <row r="250" spans="1:6" ht="20.100000000000001" customHeight="1" x14ac:dyDescent="0.2">
      <c r="A250" s="79"/>
      <c r="B250" s="35"/>
      <c r="C250" s="35"/>
      <c r="D250" s="82"/>
    </row>
    <row r="251" spans="1:6" ht="20.100000000000001" customHeight="1" x14ac:dyDescent="0.2">
      <c r="A251" s="79"/>
      <c r="B251" s="35" t="s">
        <v>424</v>
      </c>
      <c r="C251" s="35"/>
      <c r="D251" s="82">
        <v>2300</v>
      </c>
    </row>
    <row r="252" spans="1:6" ht="20.100000000000001" customHeight="1" x14ac:dyDescent="0.2">
      <c r="A252" s="36"/>
      <c r="B252" s="36" t="s">
        <v>423</v>
      </c>
      <c r="C252" s="35"/>
      <c r="D252" s="82">
        <v>35665</v>
      </c>
    </row>
    <row r="253" spans="1:6" ht="20.100000000000001" customHeight="1" x14ac:dyDescent="0.2">
      <c r="A253" s="79"/>
      <c r="B253" s="80"/>
      <c r="C253" s="35"/>
      <c r="D253" s="82"/>
    </row>
    <row r="254" spans="1:6" ht="20.100000000000001" customHeight="1" x14ac:dyDescent="0.2">
      <c r="A254" s="126" t="s">
        <v>42</v>
      </c>
      <c r="B254" s="126"/>
      <c r="C254" s="34"/>
      <c r="D254" s="44">
        <f>SUM(D256:D277)</f>
        <v>2234</v>
      </c>
      <c r="F254" s="69"/>
    </row>
    <row r="255" spans="1:6" ht="20.100000000000001" customHeight="1" x14ac:dyDescent="0.2">
      <c r="A255" s="79"/>
      <c r="B255" s="80"/>
      <c r="C255" s="35"/>
      <c r="D255" s="82"/>
    </row>
    <row r="256" spans="1:6" ht="20.100000000000001" customHeight="1" x14ac:dyDescent="0.2">
      <c r="A256" s="79"/>
      <c r="B256" s="36" t="s">
        <v>164</v>
      </c>
      <c r="C256" s="35"/>
      <c r="D256" s="82">
        <v>7</v>
      </c>
    </row>
    <row r="257" spans="1:4" ht="20.100000000000001" customHeight="1" x14ac:dyDescent="0.2">
      <c r="A257" s="79"/>
      <c r="B257" s="36" t="s">
        <v>165</v>
      </c>
      <c r="C257" s="35"/>
      <c r="D257" s="82">
        <v>21</v>
      </c>
    </row>
    <row r="258" spans="1:4" ht="20.100000000000001" customHeight="1" x14ac:dyDescent="0.2">
      <c r="A258" s="79"/>
      <c r="B258" s="36" t="s">
        <v>166</v>
      </c>
      <c r="C258" s="35"/>
      <c r="D258" s="82">
        <v>1003</v>
      </c>
    </row>
    <row r="259" spans="1:4" ht="20.100000000000001" customHeight="1" x14ac:dyDescent="0.2">
      <c r="A259" s="79"/>
      <c r="B259" s="36" t="s">
        <v>167</v>
      </c>
      <c r="C259" s="35"/>
      <c r="D259" s="82">
        <v>6</v>
      </c>
    </row>
    <row r="260" spans="1:4" ht="20.100000000000001" customHeight="1" x14ac:dyDescent="0.2">
      <c r="A260" s="79"/>
      <c r="B260" s="36" t="s">
        <v>168</v>
      </c>
      <c r="C260" s="35"/>
      <c r="D260" s="82">
        <v>15</v>
      </c>
    </row>
    <row r="261" spans="1:4" ht="20.100000000000001" customHeight="1" x14ac:dyDescent="0.2">
      <c r="A261" s="79"/>
      <c r="B261" s="36" t="s">
        <v>169</v>
      </c>
      <c r="C261" s="35">
        <v>65</v>
      </c>
      <c r="D261" s="82">
        <v>158</v>
      </c>
    </row>
    <row r="262" spans="1:4" ht="20.100000000000001" customHeight="1" x14ac:dyDescent="0.2">
      <c r="A262" s="79"/>
      <c r="B262" s="36" t="s">
        <v>369</v>
      </c>
      <c r="C262" s="35"/>
      <c r="D262" s="82">
        <v>150</v>
      </c>
    </row>
    <row r="263" spans="1:4" ht="20.100000000000001" customHeight="1" x14ac:dyDescent="0.2">
      <c r="A263" s="79"/>
      <c r="B263" s="36" t="s">
        <v>170</v>
      </c>
      <c r="C263" s="35"/>
      <c r="D263" s="82">
        <v>109</v>
      </c>
    </row>
    <row r="264" spans="1:4" ht="20.100000000000001" customHeight="1" x14ac:dyDescent="0.2">
      <c r="A264" s="79"/>
      <c r="B264" s="36" t="s">
        <v>171</v>
      </c>
      <c r="C264" s="35"/>
      <c r="D264" s="82">
        <v>420</v>
      </c>
    </row>
    <row r="265" spans="1:4" ht="20.100000000000001" customHeight="1" x14ac:dyDescent="0.2">
      <c r="A265" s="79"/>
      <c r="B265" s="36" t="s">
        <v>172</v>
      </c>
      <c r="C265" s="35"/>
      <c r="D265" s="82">
        <v>5</v>
      </c>
    </row>
    <row r="266" spans="1:4" ht="20.100000000000001" customHeight="1" x14ac:dyDescent="0.2">
      <c r="A266" s="79"/>
      <c r="B266" s="36" t="s">
        <v>173</v>
      </c>
      <c r="C266" s="35"/>
      <c r="D266" s="82">
        <v>26</v>
      </c>
    </row>
    <row r="267" spans="1:4" ht="20.100000000000001" customHeight="1" x14ac:dyDescent="0.2">
      <c r="A267" s="79"/>
      <c r="B267" s="36" t="s">
        <v>174</v>
      </c>
      <c r="C267" s="35"/>
      <c r="D267" s="82">
        <v>22</v>
      </c>
    </row>
    <row r="268" spans="1:4" ht="20.100000000000001" customHeight="1" x14ac:dyDescent="0.2">
      <c r="A268" s="79"/>
      <c r="B268" s="36" t="s">
        <v>175</v>
      </c>
      <c r="C268" s="35"/>
      <c r="D268" s="82">
        <v>4</v>
      </c>
    </row>
    <row r="269" spans="1:4" ht="20.100000000000001" customHeight="1" x14ac:dyDescent="0.2">
      <c r="A269" s="79"/>
      <c r="B269" s="36" t="s">
        <v>277</v>
      </c>
      <c r="C269" s="35"/>
      <c r="D269" s="82">
        <v>6</v>
      </c>
    </row>
    <row r="270" spans="1:4" ht="20.100000000000001" customHeight="1" x14ac:dyDescent="0.2">
      <c r="A270" s="79"/>
      <c r="B270" s="36" t="s">
        <v>176</v>
      </c>
      <c r="C270" s="35"/>
      <c r="D270" s="82">
        <v>11</v>
      </c>
    </row>
    <row r="271" spans="1:4" ht="20.100000000000001" customHeight="1" x14ac:dyDescent="0.2">
      <c r="A271" s="79"/>
      <c r="B271" s="36" t="s">
        <v>177</v>
      </c>
      <c r="C271" s="35"/>
      <c r="D271" s="82">
        <v>208</v>
      </c>
    </row>
    <row r="272" spans="1:4" ht="20.100000000000001" customHeight="1" x14ac:dyDescent="0.2">
      <c r="A272" s="79"/>
      <c r="B272" s="36" t="s">
        <v>178</v>
      </c>
      <c r="C272" s="35"/>
      <c r="D272" s="82">
        <v>16</v>
      </c>
    </row>
    <row r="273" spans="1:6" ht="20.100000000000001" customHeight="1" x14ac:dyDescent="0.2">
      <c r="A273" s="79"/>
      <c r="B273" s="36" t="s">
        <v>292</v>
      </c>
      <c r="C273" s="35"/>
      <c r="D273" s="82">
        <v>11</v>
      </c>
    </row>
    <row r="274" spans="1:6" ht="20.100000000000001" customHeight="1" x14ac:dyDescent="0.2">
      <c r="A274" s="79"/>
      <c r="B274" s="36" t="s">
        <v>179</v>
      </c>
      <c r="C274" s="35"/>
      <c r="D274" s="82">
        <v>21</v>
      </c>
    </row>
    <row r="275" spans="1:6" ht="20.100000000000001" customHeight="1" x14ac:dyDescent="0.2">
      <c r="A275" s="79"/>
      <c r="B275" s="36" t="s">
        <v>180</v>
      </c>
      <c r="C275" s="35"/>
      <c r="D275" s="82">
        <v>11</v>
      </c>
    </row>
    <row r="276" spans="1:6" ht="20.100000000000001" customHeight="1" x14ac:dyDescent="0.2">
      <c r="A276" s="79"/>
      <c r="B276" s="36" t="s">
        <v>181</v>
      </c>
      <c r="C276" s="35"/>
      <c r="D276" s="82">
        <v>3</v>
      </c>
    </row>
    <row r="277" spans="1:6" ht="20.100000000000001" customHeight="1" x14ac:dyDescent="0.2">
      <c r="A277" s="79"/>
      <c r="B277" s="36" t="s">
        <v>20</v>
      </c>
      <c r="C277" s="35"/>
      <c r="D277" s="82">
        <v>1</v>
      </c>
    </row>
    <row r="278" spans="1:6" ht="20.100000000000001" customHeight="1" x14ac:dyDescent="0.2">
      <c r="A278" s="79"/>
      <c r="B278" s="80"/>
      <c r="C278" s="35"/>
      <c r="D278" s="82"/>
    </row>
    <row r="279" spans="1:6" ht="20.100000000000001" customHeight="1" x14ac:dyDescent="0.2">
      <c r="A279" s="126" t="s">
        <v>182</v>
      </c>
      <c r="B279" s="126"/>
      <c r="C279" s="34"/>
      <c r="D279" s="44">
        <f>SUM(D281:D282)</f>
        <v>11041</v>
      </c>
      <c r="F279" s="69"/>
    </row>
    <row r="280" spans="1:6" ht="20.100000000000001" customHeight="1" x14ac:dyDescent="0.2">
      <c r="A280" s="79"/>
      <c r="B280" s="80"/>
      <c r="C280" s="35"/>
      <c r="D280" s="82"/>
    </row>
    <row r="281" spans="1:6" ht="20.100000000000001" customHeight="1" x14ac:dyDescent="0.2">
      <c r="A281" s="79"/>
      <c r="B281" s="36" t="s">
        <v>183</v>
      </c>
      <c r="C281" s="35"/>
      <c r="D281" s="82">
        <v>1706</v>
      </c>
    </row>
    <row r="282" spans="1:6" ht="20.100000000000001" customHeight="1" x14ac:dyDescent="0.2">
      <c r="A282" s="79"/>
      <c r="B282" s="36" t="s">
        <v>314</v>
      </c>
      <c r="C282" s="35"/>
      <c r="D282" s="82">
        <v>9335</v>
      </c>
    </row>
    <row r="283" spans="1:6" ht="20.100000000000001" customHeight="1" x14ac:dyDescent="0.2">
      <c r="A283" s="79"/>
      <c r="B283" s="80"/>
      <c r="C283" s="35"/>
      <c r="D283" s="82"/>
    </row>
    <row r="284" spans="1:6" ht="20.100000000000001" customHeight="1" x14ac:dyDescent="0.2">
      <c r="A284" s="126" t="s">
        <v>184</v>
      </c>
      <c r="B284" s="126"/>
      <c r="C284" s="126"/>
      <c r="D284" s="126"/>
    </row>
    <row r="285" spans="1:6" ht="20.100000000000001" customHeight="1" x14ac:dyDescent="0.2">
      <c r="A285" s="126"/>
      <c r="B285" s="126"/>
      <c r="C285" s="126"/>
      <c r="D285" s="126"/>
    </row>
    <row r="286" spans="1:6" ht="20.100000000000001" customHeight="1" x14ac:dyDescent="0.2">
      <c r="A286" s="79"/>
      <c r="B286" s="80"/>
      <c r="C286" s="35"/>
      <c r="D286" s="82"/>
    </row>
    <row r="287" spans="1:6" ht="20.100000000000001" customHeight="1" x14ac:dyDescent="0.2">
      <c r="A287" s="128" t="s">
        <v>247</v>
      </c>
      <c r="B287" s="128"/>
      <c r="C287" s="34"/>
      <c r="D287" s="44">
        <f>+D289+D374+D394+D406</f>
        <v>4673</v>
      </c>
      <c r="F287" s="69"/>
    </row>
    <row r="288" spans="1:6" ht="20.100000000000001" customHeight="1" x14ac:dyDescent="0.2">
      <c r="A288" s="79"/>
      <c r="B288" s="80"/>
      <c r="C288" s="35"/>
      <c r="D288" s="82"/>
    </row>
    <row r="289" spans="1:4" ht="20.100000000000001" customHeight="1" x14ac:dyDescent="0.2">
      <c r="A289" s="123" t="s">
        <v>39</v>
      </c>
      <c r="B289" s="123"/>
      <c r="C289" s="34"/>
      <c r="D289" s="46">
        <f>SUM(D291:D372)</f>
        <v>3300</v>
      </c>
    </row>
    <row r="290" spans="1:4" ht="20.100000000000001" customHeight="1" x14ac:dyDescent="0.2">
      <c r="A290" s="79"/>
      <c r="B290" s="80"/>
      <c r="C290" s="35"/>
      <c r="D290" s="82"/>
    </row>
    <row r="291" spans="1:4" ht="20.100000000000001" customHeight="1" x14ac:dyDescent="0.2">
      <c r="A291" s="79"/>
      <c r="B291" s="36" t="s">
        <v>273</v>
      </c>
      <c r="C291" s="35"/>
      <c r="D291" s="82">
        <v>697</v>
      </c>
    </row>
    <row r="292" spans="1:4" ht="20.100000000000001" customHeight="1" x14ac:dyDescent="0.2">
      <c r="A292" s="79"/>
      <c r="B292" s="36" t="s">
        <v>250</v>
      </c>
      <c r="C292" s="35"/>
      <c r="D292" s="82">
        <v>1</v>
      </c>
    </row>
    <row r="293" spans="1:4" ht="20.100000000000001" customHeight="1" x14ac:dyDescent="0.2">
      <c r="A293" s="79"/>
      <c r="B293" s="36" t="s">
        <v>425</v>
      </c>
      <c r="C293" s="35"/>
      <c r="D293" s="82">
        <v>11</v>
      </c>
    </row>
    <row r="294" spans="1:4" ht="20.100000000000001" customHeight="1" x14ac:dyDescent="0.2">
      <c r="A294" s="79"/>
      <c r="B294" s="36" t="s">
        <v>71</v>
      </c>
      <c r="C294" s="35"/>
      <c r="D294" s="82">
        <v>134</v>
      </c>
    </row>
    <row r="295" spans="1:4" ht="20.100000000000001" customHeight="1" x14ac:dyDescent="0.2">
      <c r="A295" s="79"/>
      <c r="B295" s="36" t="s">
        <v>401</v>
      </c>
      <c r="C295" s="35"/>
      <c r="D295" s="82">
        <v>461</v>
      </c>
    </row>
    <row r="296" spans="1:4" ht="20.100000000000001" customHeight="1" x14ac:dyDescent="0.2">
      <c r="A296" s="79"/>
      <c r="B296" s="36" t="s">
        <v>402</v>
      </c>
      <c r="C296" s="35"/>
      <c r="D296" s="82">
        <v>37</v>
      </c>
    </row>
    <row r="297" spans="1:4" ht="20.100000000000001" customHeight="1" x14ac:dyDescent="0.2">
      <c r="A297" s="79"/>
      <c r="B297" s="36" t="s">
        <v>72</v>
      </c>
      <c r="C297" s="35"/>
      <c r="D297" s="82">
        <v>34</v>
      </c>
    </row>
    <row r="298" spans="1:4" ht="20.100000000000001" customHeight="1" x14ac:dyDescent="0.2">
      <c r="A298" s="79"/>
      <c r="B298" s="36" t="s">
        <v>287</v>
      </c>
      <c r="C298" s="35"/>
      <c r="D298" s="82">
        <v>4</v>
      </c>
    </row>
    <row r="299" spans="1:4" ht="20.100000000000001" customHeight="1" x14ac:dyDescent="0.2">
      <c r="A299" s="79"/>
      <c r="B299" s="36" t="s">
        <v>73</v>
      </c>
      <c r="C299" s="35"/>
      <c r="D299" s="82">
        <v>5</v>
      </c>
    </row>
    <row r="300" spans="1:4" ht="20.100000000000001" customHeight="1" x14ac:dyDescent="0.2">
      <c r="A300" s="79"/>
      <c r="B300" s="36" t="s">
        <v>74</v>
      </c>
      <c r="C300" s="35"/>
      <c r="D300" s="82">
        <v>1</v>
      </c>
    </row>
    <row r="301" spans="1:4" ht="20.100000000000001" customHeight="1" x14ac:dyDescent="0.2">
      <c r="A301" s="79"/>
      <c r="B301" s="36" t="s">
        <v>76</v>
      </c>
      <c r="C301" s="35"/>
      <c r="D301" s="82">
        <v>3</v>
      </c>
    </row>
    <row r="302" spans="1:4" ht="20.100000000000001" customHeight="1" x14ac:dyDescent="0.2">
      <c r="A302" s="79"/>
      <c r="B302" s="36" t="s">
        <v>77</v>
      </c>
      <c r="C302" s="35"/>
      <c r="D302" s="82">
        <v>24</v>
      </c>
    </row>
    <row r="303" spans="1:4" ht="20.100000000000001" customHeight="1" x14ac:dyDescent="0.2">
      <c r="A303" s="79"/>
      <c r="B303" s="36" t="s">
        <v>185</v>
      </c>
      <c r="C303" s="35"/>
      <c r="D303" s="82">
        <v>2</v>
      </c>
    </row>
    <row r="304" spans="1:4" ht="20.100000000000001" customHeight="1" x14ac:dyDescent="0.2">
      <c r="A304" s="79"/>
      <c r="B304" s="36" t="s">
        <v>59</v>
      </c>
      <c r="C304" s="35"/>
      <c r="D304" s="82">
        <v>3</v>
      </c>
    </row>
    <row r="305" spans="1:4" ht="20.100000000000001" customHeight="1" x14ac:dyDescent="0.2">
      <c r="A305" s="79"/>
      <c r="B305" s="36" t="s">
        <v>80</v>
      </c>
      <c r="C305" s="35"/>
      <c r="D305" s="82">
        <v>43</v>
      </c>
    </row>
    <row r="306" spans="1:4" ht="20.100000000000001" customHeight="1" x14ac:dyDescent="0.2">
      <c r="A306" s="79"/>
      <c r="B306" s="36" t="s">
        <v>186</v>
      </c>
      <c r="C306" s="35"/>
      <c r="D306" s="82">
        <v>238</v>
      </c>
    </row>
    <row r="307" spans="1:4" ht="20.100000000000001" customHeight="1" x14ac:dyDescent="0.2">
      <c r="A307" s="79"/>
      <c r="B307" s="36" t="s">
        <v>84</v>
      </c>
      <c r="C307" s="35"/>
      <c r="D307" s="82">
        <v>1</v>
      </c>
    </row>
    <row r="308" spans="1:4" ht="20.100000000000001" customHeight="1" x14ac:dyDescent="0.2">
      <c r="A308" s="79"/>
      <c r="B308" s="36" t="s">
        <v>253</v>
      </c>
      <c r="C308" s="35"/>
      <c r="D308" s="82">
        <v>4</v>
      </c>
    </row>
    <row r="309" spans="1:4" ht="20.100000000000001" customHeight="1" x14ac:dyDescent="0.2">
      <c r="A309" s="79"/>
      <c r="B309" s="36" t="s">
        <v>370</v>
      </c>
      <c r="C309" s="35"/>
      <c r="D309" s="82">
        <v>95</v>
      </c>
    </row>
    <row r="310" spans="1:4" ht="20.100000000000001" customHeight="1" x14ac:dyDescent="0.2">
      <c r="A310" s="79"/>
      <c r="B310" s="36" t="s">
        <v>86</v>
      </c>
      <c r="C310" s="35"/>
      <c r="D310" s="82">
        <v>24</v>
      </c>
    </row>
    <row r="311" spans="1:4" ht="20.100000000000001" customHeight="1" x14ac:dyDescent="0.2">
      <c r="A311" s="79"/>
      <c r="B311" s="36" t="s">
        <v>87</v>
      </c>
      <c r="C311" s="35"/>
      <c r="D311" s="82">
        <v>6</v>
      </c>
    </row>
    <row r="312" spans="1:4" ht="20.100000000000001" customHeight="1" x14ac:dyDescent="0.2">
      <c r="A312" s="79"/>
      <c r="B312" s="36" t="s">
        <v>269</v>
      </c>
      <c r="C312" s="35"/>
      <c r="D312" s="82">
        <v>16</v>
      </c>
    </row>
    <row r="313" spans="1:4" ht="20.100000000000001" customHeight="1" x14ac:dyDescent="0.2">
      <c r="A313" s="79"/>
      <c r="B313" s="36" t="s">
        <v>88</v>
      </c>
      <c r="C313" s="35"/>
      <c r="D313" s="82">
        <v>14</v>
      </c>
    </row>
    <row r="314" spans="1:4" ht="20.100000000000001" customHeight="1" x14ac:dyDescent="0.2">
      <c r="A314" s="79"/>
      <c r="B314" s="36" t="s">
        <v>89</v>
      </c>
      <c r="C314" s="35"/>
      <c r="D314" s="82">
        <v>8</v>
      </c>
    </row>
    <row r="315" spans="1:4" ht="20.100000000000001" customHeight="1" x14ac:dyDescent="0.2">
      <c r="A315" s="79"/>
      <c r="B315" s="36" t="s">
        <v>90</v>
      </c>
      <c r="C315" s="35"/>
      <c r="D315" s="82">
        <v>40</v>
      </c>
    </row>
    <row r="316" spans="1:4" ht="20.100000000000001" customHeight="1" x14ac:dyDescent="0.2">
      <c r="A316" s="79"/>
      <c r="B316" s="36" t="s">
        <v>48</v>
      </c>
      <c r="C316" s="35"/>
      <c r="D316" s="82">
        <v>20</v>
      </c>
    </row>
    <row r="317" spans="1:4" ht="20.100000000000001" customHeight="1" x14ac:dyDescent="0.2">
      <c r="A317" s="79"/>
      <c r="B317" s="36" t="s">
        <v>92</v>
      </c>
      <c r="C317" s="35"/>
      <c r="D317" s="82">
        <v>4</v>
      </c>
    </row>
    <row r="318" spans="1:4" ht="20.100000000000001" customHeight="1" x14ac:dyDescent="0.2">
      <c r="A318" s="79"/>
      <c r="B318" s="36" t="s">
        <v>315</v>
      </c>
      <c r="C318" s="35"/>
      <c r="D318" s="82">
        <v>19</v>
      </c>
    </row>
    <row r="319" spans="1:4" ht="20.100000000000001" customHeight="1" x14ac:dyDescent="0.2">
      <c r="A319" s="79"/>
      <c r="B319" s="36" t="s">
        <v>434</v>
      </c>
      <c r="C319" s="35"/>
      <c r="D319" s="82">
        <v>1</v>
      </c>
    </row>
    <row r="320" spans="1:4" ht="20.100000000000001" customHeight="1" x14ac:dyDescent="0.2">
      <c r="A320" s="79"/>
      <c r="B320" s="36" t="s">
        <v>426</v>
      </c>
      <c r="C320" s="35"/>
      <c r="D320" s="82">
        <v>1</v>
      </c>
    </row>
    <row r="321" spans="1:4" ht="20.100000000000001" customHeight="1" x14ac:dyDescent="0.2">
      <c r="A321" s="79"/>
      <c r="B321" s="36" t="s">
        <v>427</v>
      </c>
      <c r="C321" s="35"/>
      <c r="D321" s="82">
        <v>1</v>
      </c>
    </row>
    <row r="322" spans="1:4" ht="38.25" customHeight="1" x14ac:dyDescent="0.2">
      <c r="A322" s="79"/>
      <c r="B322" s="36" t="s">
        <v>435</v>
      </c>
      <c r="C322" s="35"/>
      <c r="D322" s="82">
        <v>7</v>
      </c>
    </row>
    <row r="323" spans="1:4" ht="20.100000000000001" customHeight="1" x14ac:dyDescent="0.2">
      <c r="A323" s="79"/>
      <c r="B323" s="36" t="s">
        <v>93</v>
      </c>
      <c r="C323" s="35"/>
      <c r="D323" s="82">
        <v>6</v>
      </c>
    </row>
    <row r="324" spans="1:4" ht="20.100000000000001" customHeight="1" x14ac:dyDescent="0.2">
      <c r="A324" s="79"/>
      <c r="B324" s="36" t="s">
        <v>278</v>
      </c>
      <c r="C324" s="35"/>
      <c r="D324" s="82">
        <v>2</v>
      </c>
    </row>
    <row r="325" spans="1:4" ht="20.100000000000001" customHeight="1" x14ac:dyDescent="0.2">
      <c r="A325" s="79"/>
      <c r="B325" s="36" t="s">
        <v>254</v>
      </c>
      <c r="C325" s="35"/>
      <c r="D325" s="82">
        <v>26</v>
      </c>
    </row>
    <row r="326" spans="1:4" ht="20.100000000000001" customHeight="1" x14ac:dyDescent="0.2">
      <c r="A326" s="79"/>
      <c r="B326" s="36" t="s">
        <v>97</v>
      </c>
      <c r="C326" s="35"/>
      <c r="D326" s="82">
        <v>119</v>
      </c>
    </row>
    <row r="327" spans="1:4" ht="20.100000000000001" customHeight="1" x14ac:dyDescent="0.2">
      <c r="A327" s="79"/>
      <c r="B327" s="36" t="s">
        <v>98</v>
      </c>
      <c r="C327" s="35"/>
      <c r="D327" s="82">
        <v>32</v>
      </c>
    </row>
    <row r="328" spans="1:4" ht="20.100000000000001" customHeight="1" x14ac:dyDescent="0.2">
      <c r="A328" s="79"/>
      <c r="B328" s="36" t="s">
        <v>293</v>
      </c>
      <c r="C328" s="35"/>
      <c r="D328" s="82">
        <v>67</v>
      </c>
    </row>
    <row r="329" spans="1:4" ht="20.100000000000001" customHeight="1" x14ac:dyDescent="0.2">
      <c r="A329" s="79"/>
      <c r="B329" s="84" t="s">
        <v>294</v>
      </c>
      <c r="C329" s="35"/>
      <c r="D329" s="82">
        <v>15</v>
      </c>
    </row>
    <row r="330" spans="1:4" ht="20.100000000000001" customHeight="1" x14ac:dyDescent="0.2">
      <c r="A330" s="79"/>
      <c r="B330" s="36" t="s">
        <v>428</v>
      </c>
      <c r="C330" s="35"/>
      <c r="D330" s="82">
        <v>1</v>
      </c>
    </row>
    <row r="331" spans="1:4" ht="20.100000000000001" customHeight="1" x14ac:dyDescent="0.2">
      <c r="A331" s="79"/>
      <c r="B331" s="36" t="s">
        <v>371</v>
      </c>
      <c r="C331" s="35"/>
      <c r="D331" s="82">
        <v>1</v>
      </c>
    </row>
    <row r="332" spans="1:4" ht="20.100000000000001" customHeight="1" x14ac:dyDescent="0.2">
      <c r="A332" s="79"/>
      <c r="B332" s="36" t="s">
        <v>187</v>
      </c>
      <c r="C332" s="35"/>
      <c r="D332" s="82">
        <v>4</v>
      </c>
    </row>
    <row r="333" spans="1:4" ht="20.100000000000001" customHeight="1" x14ac:dyDescent="0.2">
      <c r="A333" s="79"/>
      <c r="B333" s="36" t="s">
        <v>105</v>
      </c>
      <c r="C333" s="35"/>
      <c r="D333" s="82">
        <v>32</v>
      </c>
    </row>
    <row r="334" spans="1:4" ht="20.100000000000001" customHeight="1" x14ac:dyDescent="0.2">
      <c r="A334" s="79"/>
      <c r="B334" s="36" t="s">
        <v>429</v>
      </c>
      <c r="C334" s="35"/>
      <c r="D334" s="82">
        <v>6</v>
      </c>
    </row>
    <row r="335" spans="1:4" ht="20.100000000000001" customHeight="1" x14ac:dyDescent="0.2">
      <c r="A335" s="79"/>
      <c r="B335" s="89" t="s">
        <v>199</v>
      </c>
      <c r="C335" s="35"/>
      <c r="D335" s="82">
        <v>179</v>
      </c>
    </row>
    <row r="336" spans="1:4" ht="20.100000000000001" customHeight="1" x14ac:dyDescent="0.2">
      <c r="A336" s="79"/>
      <c r="B336" s="89" t="s">
        <v>114</v>
      </c>
      <c r="C336" s="35"/>
      <c r="D336" s="82">
        <v>2</v>
      </c>
    </row>
    <row r="337" spans="1:4" ht="20.100000000000001" customHeight="1" x14ac:dyDescent="0.2">
      <c r="A337" s="79"/>
      <c r="B337" s="36" t="s">
        <v>316</v>
      </c>
      <c r="C337" s="35"/>
      <c r="D337" s="82">
        <v>20</v>
      </c>
    </row>
    <row r="338" spans="1:4" ht="20.100000000000001" customHeight="1" x14ac:dyDescent="0.2">
      <c r="A338" s="79"/>
      <c r="B338" s="36" t="s">
        <v>107</v>
      </c>
      <c r="C338" s="35"/>
      <c r="D338" s="82">
        <v>4</v>
      </c>
    </row>
    <row r="339" spans="1:4" ht="20.100000000000001" customHeight="1" x14ac:dyDescent="0.2">
      <c r="A339" s="79"/>
      <c r="B339" s="36" t="s">
        <v>108</v>
      </c>
      <c r="C339" s="35"/>
      <c r="D339" s="82">
        <v>1</v>
      </c>
    </row>
    <row r="340" spans="1:4" ht="20.100000000000001" customHeight="1" x14ac:dyDescent="0.2">
      <c r="A340" s="79"/>
      <c r="B340" s="89" t="s">
        <v>109</v>
      </c>
      <c r="C340" s="35"/>
      <c r="D340" s="82">
        <v>1</v>
      </c>
    </row>
    <row r="341" spans="1:4" ht="20.100000000000001" customHeight="1" x14ac:dyDescent="0.2">
      <c r="A341" s="79"/>
      <c r="B341" s="36" t="s">
        <v>112</v>
      </c>
      <c r="C341" s="35"/>
      <c r="D341" s="82">
        <v>95</v>
      </c>
    </row>
    <row r="342" spans="1:4" ht="20.100000000000001" customHeight="1" x14ac:dyDescent="0.2">
      <c r="A342" s="79"/>
      <c r="B342" s="36" t="s">
        <v>113</v>
      </c>
      <c r="C342" s="35"/>
      <c r="D342" s="82">
        <v>27</v>
      </c>
    </row>
    <row r="343" spans="1:4" ht="20.100000000000001" customHeight="1" x14ac:dyDescent="0.2">
      <c r="A343" s="79"/>
      <c r="B343" s="36" t="s">
        <v>115</v>
      </c>
      <c r="C343" s="35"/>
      <c r="D343" s="82">
        <v>102</v>
      </c>
    </row>
    <row r="344" spans="1:4" ht="20.100000000000001" customHeight="1" x14ac:dyDescent="0.2">
      <c r="A344" s="79"/>
      <c r="B344" s="36" t="s">
        <v>116</v>
      </c>
      <c r="C344" s="35"/>
      <c r="D344" s="82">
        <v>2</v>
      </c>
    </row>
    <row r="345" spans="1:4" ht="20.100000000000001" customHeight="1" x14ac:dyDescent="0.2">
      <c r="A345" s="79"/>
      <c r="B345" s="36" t="s">
        <v>118</v>
      </c>
      <c r="C345" s="35"/>
      <c r="D345" s="82">
        <v>24</v>
      </c>
    </row>
    <row r="346" spans="1:4" ht="20.100000000000001" customHeight="1" x14ac:dyDescent="0.2">
      <c r="A346" s="79"/>
      <c r="B346" s="36" t="s">
        <v>119</v>
      </c>
      <c r="C346" s="35"/>
      <c r="D346" s="82">
        <v>5</v>
      </c>
    </row>
    <row r="347" spans="1:4" ht="20.100000000000001" customHeight="1" x14ac:dyDescent="0.2">
      <c r="A347" s="79"/>
      <c r="B347" s="84" t="s">
        <v>120</v>
      </c>
      <c r="C347" s="35"/>
      <c r="D347" s="82">
        <v>7</v>
      </c>
    </row>
    <row r="348" spans="1:4" ht="20.100000000000001" customHeight="1" x14ac:dyDescent="0.2">
      <c r="A348" s="79"/>
      <c r="B348" s="84" t="s">
        <v>430</v>
      </c>
      <c r="C348" s="35"/>
      <c r="D348" s="82">
        <v>1</v>
      </c>
    </row>
    <row r="349" spans="1:4" ht="20.100000000000001" customHeight="1" x14ac:dyDescent="0.2">
      <c r="A349" s="79"/>
      <c r="B349" s="36" t="s">
        <v>122</v>
      </c>
      <c r="C349" s="35"/>
      <c r="D349" s="82">
        <v>23</v>
      </c>
    </row>
    <row r="350" spans="1:4" ht="20.100000000000001" customHeight="1" x14ac:dyDescent="0.2">
      <c r="A350" s="79"/>
      <c r="B350" s="84" t="s">
        <v>188</v>
      </c>
      <c r="C350" s="35"/>
      <c r="D350" s="82">
        <v>142</v>
      </c>
    </row>
    <row r="351" spans="1:4" ht="20.100000000000001" customHeight="1" x14ac:dyDescent="0.2">
      <c r="A351" s="79"/>
      <c r="B351" s="84" t="s">
        <v>409</v>
      </c>
      <c r="C351" s="35"/>
      <c r="D351" s="82">
        <v>51</v>
      </c>
    </row>
    <row r="352" spans="1:4" ht="20.100000000000001" customHeight="1" x14ac:dyDescent="0.2">
      <c r="A352" s="79"/>
      <c r="B352" s="84" t="s">
        <v>431</v>
      </c>
      <c r="C352" s="35"/>
      <c r="D352" s="82">
        <v>9</v>
      </c>
    </row>
    <row r="353" spans="1:4" ht="20.100000000000001" customHeight="1" x14ac:dyDescent="0.2">
      <c r="A353" s="79"/>
      <c r="B353" s="84" t="s">
        <v>189</v>
      </c>
      <c r="C353" s="35"/>
      <c r="D353" s="82">
        <v>19</v>
      </c>
    </row>
    <row r="354" spans="1:4" ht="20.100000000000001" customHeight="1" x14ac:dyDescent="0.2">
      <c r="A354" s="79"/>
      <c r="B354" s="84" t="s">
        <v>124</v>
      </c>
      <c r="C354" s="35"/>
      <c r="D354" s="82">
        <v>3</v>
      </c>
    </row>
    <row r="355" spans="1:4" ht="20.100000000000001" customHeight="1" x14ac:dyDescent="0.2">
      <c r="A355" s="79"/>
      <c r="B355" s="36" t="s">
        <v>125</v>
      </c>
      <c r="C355" s="35"/>
      <c r="D355" s="82">
        <v>8</v>
      </c>
    </row>
    <row r="356" spans="1:4" ht="20.100000000000001" customHeight="1" x14ac:dyDescent="0.2">
      <c r="A356" s="79"/>
      <c r="B356" s="36" t="s">
        <v>128</v>
      </c>
      <c r="C356" s="35"/>
      <c r="D356" s="82">
        <v>41</v>
      </c>
    </row>
    <row r="357" spans="1:4" ht="20.100000000000001" customHeight="1" x14ac:dyDescent="0.2">
      <c r="A357" s="79"/>
      <c r="B357" s="36" t="s">
        <v>276</v>
      </c>
      <c r="C357" s="35"/>
      <c r="D357" s="82">
        <v>1</v>
      </c>
    </row>
    <row r="358" spans="1:4" ht="20.100000000000001" customHeight="1" x14ac:dyDescent="0.2">
      <c r="A358" s="79"/>
      <c r="B358" s="36" t="s">
        <v>410</v>
      </c>
      <c r="C358" s="35"/>
      <c r="D358" s="82">
        <v>2</v>
      </c>
    </row>
    <row r="359" spans="1:4" ht="20.100000000000001" customHeight="1" x14ac:dyDescent="0.2">
      <c r="A359" s="79"/>
      <c r="B359" s="36" t="s">
        <v>130</v>
      </c>
      <c r="C359" s="35"/>
      <c r="D359" s="82">
        <v>1</v>
      </c>
    </row>
    <row r="360" spans="1:4" ht="20.100000000000001" customHeight="1" x14ac:dyDescent="0.2">
      <c r="A360" s="79"/>
      <c r="B360" s="36" t="s">
        <v>131</v>
      </c>
      <c r="C360" s="35"/>
      <c r="D360" s="82">
        <v>13</v>
      </c>
    </row>
    <row r="361" spans="1:4" ht="20.100000000000001" customHeight="1" x14ac:dyDescent="0.2">
      <c r="A361" s="79"/>
      <c r="B361" s="36" t="s">
        <v>279</v>
      </c>
      <c r="C361" s="35"/>
      <c r="D361" s="82">
        <v>2</v>
      </c>
    </row>
    <row r="362" spans="1:4" ht="20.100000000000001" customHeight="1" x14ac:dyDescent="0.2">
      <c r="A362" s="79"/>
      <c r="B362" s="36" t="s">
        <v>190</v>
      </c>
      <c r="C362" s="35"/>
      <c r="D362" s="82">
        <v>18</v>
      </c>
    </row>
    <row r="363" spans="1:4" ht="20.100000000000001" customHeight="1" x14ac:dyDescent="0.2">
      <c r="A363" s="79"/>
      <c r="B363" s="36" t="s">
        <v>252</v>
      </c>
      <c r="C363" s="35"/>
      <c r="D363" s="82">
        <v>10</v>
      </c>
    </row>
    <row r="364" spans="1:4" ht="20.100000000000001" customHeight="1" x14ac:dyDescent="0.2">
      <c r="A364" s="79"/>
      <c r="B364" s="36" t="s">
        <v>191</v>
      </c>
      <c r="C364" s="35"/>
      <c r="D364" s="82">
        <v>50</v>
      </c>
    </row>
    <row r="365" spans="1:4" ht="20.100000000000001" customHeight="1" x14ac:dyDescent="0.2">
      <c r="A365" s="79"/>
      <c r="B365" s="36" t="s">
        <v>133</v>
      </c>
      <c r="C365" s="35"/>
      <c r="D365" s="82">
        <v>28</v>
      </c>
    </row>
    <row r="366" spans="1:4" ht="20.100000000000001" customHeight="1" x14ac:dyDescent="0.2">
      <c r="A366" s="79"/>
      <c r="B366" s="36" t="s">
        <v>327</v>
      </c>
      <c r="C366" s="35"/>
      <c r="D366" s="82">
        <v>3</v>
      </c>
    </row>
    <row r="367" spans="1:4" ht="20.100000000000001" customHeight="1" x14ac:dyDescent="0.2">
      <c r="A367" s="79"/>
      <c r="B367" s="36" t="s">
        <v>295</v>
      </c>
      <c r="C367" s="35"/>
      <c r="D367" s="82">
        <v>2</v>
      </c>
    </row>
    <row r="368" spans="1:4" ht="20.100000000000001" customHeight="1" x14ac:dyDescent="0.2">
      <c r="A368" s="79"/>
      <c r="B368" s="36" t="s">
        <v>372</v>
      </c>
      <c r="C368" s="35"/>
      <c r="D368" s="82">
        <v>4</v>
      </c>
    </row>
    <row r="369" spans="1:4" ht="20.100000000000001" customHeight="1" x14ac:dyDescent="0.2">
      <c r="A369" s="79"/>
      <c r="B369" s="36" t="s">
        <v>432</v>
      </c>
      <c r="C369" s="35"/>
      <c r="D369" s="82">
        <v>110</v>
      </c>
    </row>
    <row r="370" spans="1:4" ht="20.100000000000001" customHeight="1" x14ac:dyDescent="0.2">
      <c r="A370" s="79"/>
      <c r="B370" s="36" t="s">
        <v>433</v>
      </c>
      <c r="C370" s="35"/>
      <c r="D370" s="82">
        <v>13</v>
      </c>
    </row>
    <row r="371" spans="1:4" ht="20.100000000000001" customHeight="1" x14ac:dyDescent="0.2">
      <c r="A371" s="79"/>
      <c r="B371" s="36" t="s">
        <v>134</v>
      </c>
      <c r="C371" s="35"/>
      <c r="D371" s="82">
        <v>1</v>
      </c>
    </row>
    <row r="372" spans="1:4" ht="20.100000000000001" customHeight="1" x14ac:dyDescent="0.2">
      <c r="A372" s="79"/>
      <c r="B372" s="36" t="s">
        <v>135</v>
      </c>
      <c r="C372" s="35"/>
      <c r="D372" s="82">
        <v>6</v>
      </c>
    </row>
    <row r="373" spans="1:4" ht="20.100000000000001" customHeight="1" x14ac:dyDescent="0.2">
      <c r="A373" s="79"/>
      <c r="B373" s="80"/>
      <c r="C373" s="35"/>
      <c r="D373" s="82"/>
    </row>
    <row r="374" spans="1:4" ht="20.100000000000001" customHeight="1" x14ac:dyDescent="0.2">
      <c r="A374" s="123" t="s">
        <v>136</v>
      </c>
      <c r="B374" s="123"/>
      <c r="C374" s="34"/>
      <c r="D374" s="46">
        <f>SUM(D376:D392)</f>
        <v>1277</v>
      </c>
    </row>
    <row r="375" spans="1:4" ht="20.100000000000001" customHeight="1" x14ac:dyDescent="0.2">
      <c r="A375" s="79"/>
      <c r="B375" s="80"/>
      <c r="C375" s="35"/>
      <c r="D375" s="82"/>
    </row>
    <row r="376" spans="1:4" ht="20.100000000000001" customHeight="1" x14ac:dyDescent="0.2">
      <c r="A376" s="79"/>
      <c r="B376" s="35" t="s">
        <v>138</v>
      </c>
      <c r="C376" s="35"/>
      <c r="D376" s="82">
        <v>305</v>
      </c>
    </row>
    <row r="377" spans="1:4" ht="20.100000000000001" customHeight="1" x14ac:dyDescent="0.2">
      <c r="A377" s="79"/>
      <c r="B377" s="35" t="s">
        <v>139</v>
      </c>
      <c r="C377" s="35"/>
      <c r="D377" s="82">
        <v>66</v>
      </c>
    </row>
    <row r="378" spans="1:4" ht="20.100000000000001" customHeight="1" x14ac:dyDescent="0.2">
      <c r="A378" s="79"/>
      <c r="B378" s="35" t="s">
        <v>140</v>
      </c>
      <c r="C378" s="35"/>
      <c r="D378" s="82">
        <v>47</v>
      </c>
    </row>
    <row r="379" spans="1:4" ht="20.100000000000001" customHeight="1" x14ac:dyDescent="0.2">
      <c r="A379" s="79"/>
      <c r="B379" s="35" t="s">
        <v>141</v>
      </c>
      <c r="C379" s="35"/>
      <c r="D379" s="82">
        <v>15</v>
      </c>
    </row>
    <row r="380" spans="1:4" ht="20.100000000000001" customHeight="1" x14ac:dyDescent="0.2">
      <c r="A380" s="79"/>
      <c r="B380" s="35" t="s">
        <v>142</v>
      </c>
      <c r="C380" s="35"/>
      <c r="D380" s="82">
        <v>117</v>
      </c>
    </row>
    <row r="381" spans="1:4" ht="20.100000000000001" customHeight="1" x14ac:dyDescent="0.2">
      <c r="A381" s="79"/>
      <c r="B381" s="35" t="s">
        <v>143</v>
      </c>
      <c r="C381" s="35"/>
      <c r="D381" s="82">
        <v>20</v>
      </c>
    </row>
    <row r="382" spans="1:4" ht="20.100000000000001" customHeight="1" x14ac:dyDescent="0.2">
      <c r="A382" s="79"/>
      <c r="B382" s="35" t="s">
        <v>144</v>
      </c>
      <c r="C382" s="35"/>
      <c r="D382" s="82">
        <v>73</v>
      </c>
    </row>
    <row r="383" spans="1:4" ht="20.100000000000001" customHeight="1" x14ac:dyDescent="0.2">
      <c r="A383" s="79"/>
      <c r="B383" s="35" t="s">
        <v>145</v>
      </c>
      <c r="C383" s="35"/>
      <c r="D383" s="82">
        <v>72</v>
      </c>
    </row>
    <row r="384" spans="1:4" ht="20.100000000000001" customHeight="1" x14ac:dyDescent="0.2">
      <c r="A384" s="79"/>
      <c r="B384" s="35" t="s">
        <v>146</v>
      </c>
      <c r="C384" s="35"/>
      <c r="D384" s="82">
        <v>181</v>
      </c>
    </row>
    <row r="385" spans="1:4" ht="20.100000000000001" customHeight="1" x14ac:dyDescent="0.2">
      <c r="A385" s="79"/>
      <c r="B385" s="35" t="s">
        <v>147</v>
      </c>
      <c r="C385" s="35"/>
      <c r="D385" s="82">
        <v>49</v>
      </c>
    </row>
    <row r="386" spans="1:4" ht="20.100000000000001" customHeight="1" x14ac:dyDescent="0.2">
      <c r="A386" s="79"/>
      <c r="B386" s="35" t="s">
        <v>148</v>
      </c>
      <c r="C386" s="35"/>
      <c r="D386" s="82">
        <v>53</v>
      </c>
    </row>
    <row r="387" spans="1:4" ht="20.100000000000001" customHeight="1" x14ac:dyDescent="0.2">
      <c r="A387" s="79"/>
      <c r="B387" s="35" t="s">
        <v>149</v>
      </c>
      <c r="C387" s="35"/>
      <c r="D387" s="82">
        <v>80</v>
      </c>
    </row>
    <row r="388" spans="1:4" ht="20.100000000000001" customHeight="1" x14ac:dyDescent="0.2">
      <c r="A388" s="79"/>
      <c r="B388" s="35" t="s">
        <v>150</v>
      </c>
      <c r="C388" s="35"/>
      <c r="D388" s="82">
        <v>55</v>
      </c>
    </row>
    <row r="389" spans="1:4" ht="20.100000000000001" customHeight="1" x14ac:dyDescent="0.2">
      <c r="A389" s="79"/>
      <c r="B389" s="35" t="s">
        <v>155</v>
      </c>
      <c r="C389" s="35"/>
      <c r="D389" s="82">
        <v>1</v>
      </c>
    </row>
    <row r="390" spans="1:4" ht="20.100000000000001" customHeight="1" x14ac:dyDescent="0.2">
      <c r="A390" s="79"/>
      <c r="B390" s="35" t="s">
        <v>151</v>
      </c>
      <c r="C390" s="35"/>
      <c r="D390" s="82">
        <v>11</v>
      </c>
    </row>
    <row r="391" spans="1:4" ht="20.100000000000001" customHeight="1" x14ac:dyDescent="0.2">
      <c r="A391" s="79"/>
      <c r="B391" s="35" t="s">
        <v>152</v>
      </c>
      <c r="C391" s="35"/>
      <c r="D391" s="82">
        <v>130</v>
      </c>
    </row>
    <row r="392" spans="1:4" ht="20.100000000000001" customHeight="1" x14ac:dyDescent="0.2">
      <c r="A392" s="79"/>
      <c r="B392" s="35" t="s">
        <v>156</v>
      </c>
      <c r="C392" s="35"/>
      <c r="D392" s="82">
        <v>2</v>
      </c>
    </row>
    <row r="393" spans="1:4" ht="20.100000000000001" customHeight="1" x14ac:dyDescent="0.2">
      <c r="A393" s="79"/>
      <c r="B393" s="80"/>
      <c r="C393" s="35"/>
      <c r="D393" s="82"/>
    </row>
    <row r="394" spans="1:4" ht="20.100000000000001" customHeight="1" x14ac:dyDescent="0.2">
      <c r="A394" s="123" t="s">
        <v>157</v>
      </c>
      <c r="B394" s="123"/>
      <c r="C394" s="34"/>
      <c r="D394" s="46">
        <f>SUM(D396:D404)</f>
        <v>75</v>
      </c>
    </row>
    <row r="395" spans="1:4" ht="20.100000000000001" customHeight="1" x14ac:dyDescent="0.2">
      <c r="A395" s="79"/>
      <c r="B395" s="80"/>
      <c r="C395" s="35"/>
      <c r="D395" s="82"/>
    </row>
    <row r="396" spans="1:4" ht="20.100000000000001" customHeight="1" x14ac:dyDescent="0.2">
      <c r="A396" s="79"/>
      <c r="B396" s="36" t="s">
        <v>192</v>
      </c>
      <c r="C396" s="35"/>
      <c r="D396" s="82">
        <v>29</v>
      </c>
    </row>
    <row r="397" spans="1:4" ht="20.100000000000001" customHeight="1" x14ac:dyDescent="0.2">
      <c r="A397" s="79"/>
      <c r="B397" s="36" t="s">
        <v>193</v>
      </c>
      <c r="C397" s="35"/>
      <c r="D397" s="82">
        <v>10</v>
      </c>
    </row>
    <row r="398" spans="1:4" ht="20.100000000000001" customHeight="1" x14ac:dyDescent="0.2">
      <c r="A398" s="79"/>
      <c r="B398" s="36" t="s">
        <v>194</v>
      </c>
      <c r="C398" s="35"/>
      <c r="D398" s="82">
        <v>1</v>
      </c>
    </row>
    <row r="399" spans="1:4" ht="20.100000000000001" customHeight="1" x14ac:dyDescent="0.2">
      <c r="A399" s="79"/>
      <c r="B399" s="36" t="s">
        <v>195</v>
      </c>
      <c r="C399" s="35"/>
      <c r="D399" s="82">
        <v>3</v>
      </c>
    </row>
    <row r="400" spans="1:4" ht="20.100000000000001" customHeight="1" x14ac:dyDescent="0.2">
      <c r="A400" s="79"/>
      <c r="B400" s="36" t="s">
        <v>328</v>
      </c>
      <c r="C400" s="35"/>
      <c r="D400" s="82">
        <v>1</v>
      </c>
    </row>
    <row r="401" spans="1:6" ht="20.100000000000001" customHeight="1" x14ac:dyDescent="0.2">
      <c r="A401" s="79"/>
      <c r="B401" s="36" t="s">
        <v>436</v>
      </c>
      <c r="C401" s="35"/>
      <c r="D401" s="82">
        <v>22</v>
      </c>
    </row>
    <row r="402" spans="1:6" ht="20.100000000000001" customHeight="1" x14ac:dyDescent="0.2">
      <c r="A402" s="79"/>
      <c r="B402" s="36" t="s">
        <v>280</v>
      </c>
      <c r="C402" s="35"/>
      <c r="D402" s="82">
        <v>5</v>
      </c>
    </row>
    <row r="403" spans="1:6" ht="20.100000000000001" customHeight="1" x14ac:dyDescent="0.2">
      <c r="A403" s="79"/>
      <c r="B403" s="36" t="s">
        <v>329</v>
      </c>
      <c r="C403" s="35"/>
      <c r="D403" s="82">
        <v>1</v>
      </c>
    </row>
    <row r="404" spans="1:6" ht="20.100000000000001" customHeight="1" x14ac:dyDescent="0.2">
      <c r="A404" s="79"/>
      <c r="B404" s="36" t="s">
        <v>20</v>
      </c>
      <c r="C404" s="35"/>
      <c r="D404" s="82">
        <v>3</v>
      </c>
    </row>
    <row r="405" spans="1:6" ht="20.100000000000001" customHeight="1" x14ac:dyDescent="0.2">
      <c r="A405" s="79"/>
      <c r="B405" s="80"/>
      <c r="C405" s="35"/>
      <c r="D405" s="82"/>
    </row>
    <row r="406" spans="1:6" ht="20.100000000000001" customHeight="1" x14ac:dyDescent="0.2">
      <c r="A406" s="123" t="s">
        <v>162</v>
      </c>
      <c r="B406" s="123"/>
      <c r="C406" s="34"/>
      <c r="D406" s="46">
        <f>+D408</f>
        <v>21</v>
      </c>
    </row>
    <row r="407" spans="1:6" ht="20.100000000000001" customHeight="1" x14ac:dyDescent="0.2">
      <c r="A407" s="79"/>
      <c r="B407" s="80"/>
      <c r="C407" s="35"/>
      <c r="D407" s="82"/>
    </row>
    <row r="408" spans="1:6" ht="20.100000000000001" customHeight="1" x14ac:dyDescent="0.2">
      <c r="A408" s="79"/>
      <c r="B408" s="36" t="s">
        <v>163</v>
      </c>
      <c r="C408" s="35"/>
      <c r="D408" s="82">
        <v>21</v>
      </c>
    </row>
    <row r="409" spans="1:6" ht="20.100000000000001" customHeight="1" x14ac:dyDescent="0.2">
      <c r="A409" s="79"/>
      <c r="B409" s="80"/>
      <c r="C409" s="35"/>
      <c r="D409" s="82"/>
    </row>
    <row r="410" spans="1:6" ht="20.100000000000001" customHeight="1" x14ac:dyDescent="0.2">
      <c r="A410" s="128" t="s">
        <v>246</v>
      </c>
      <c r="B410" s="128"/>
      <c r="C410" s="34"/>
      <c r="D410" s="44">
        <f>+D412+D429</f>
        <v>1232</v>
      </c>
      <c r="F410" s="69"/>
    </row>
    <row r="411" spans="1:6" ht="20.100000000000001" customHeight="1" x14ac:dyDescent="0.2">
      <c r="A411" s="79"/>
      <c r="B411" s="80"/>
      <c r="C411" s="35"/>
      <c r="D411" s="82"/>
    </row>
    <row r="412" spans="1:6" ht="20.100000000000001" customHeight="1" x14ac:dyDescent="0.2">
      <c r="A412" s="123" t="s">
        <v>9</v>
      </c>
      <c r="B412" s="123"/>
      <c r="C412" s="34"/>
      <c r="D412" s="46">
        <f>+D414+D423+D425+D427</f>
        <v>581</v>
      </c>
    </row>
    <row r="413" spans="1:6" ht="20.100000000000001" customHeight="1" x14ac:dyDescent="0.2">
      <c r="A413" s="79"/>
      <c r="B413" s="35"/>
      <c r="C413" s="35"/>
      <c r="D413" s="82"/>
    </row>
    <row r="414" spans="1:6" ht="20.100000000000001" customHeight="1" x14ac:dyDescent="0.2">
      <c r="A414" s="123" t="s">
        <v>10</v>
      </c>
      <c r="B414" s="123"/>
      <c r="C414" s="34"/>
      <c r="D414" s="46">
        <f>SUM(D416:D421)</f>
        <v>581</v>
      </c>
    </row>
    <row r="415" spans="1:6" ht="20.100000000000001" customHeight="1" x14ac:dyDescent="0.2">
      <c r="A415" s="79"/>
      <c r="B415" s="35"/>
      <c r="C415" s="35"/>
      <c r="D415" s="82"/>
    </row>
    <row r="416" spans="1:6" ht="20.100000000000001" customHeight="1" x14ac:dyDescent="0.2">
      <c r="A416" s="79"/>
      <c r="B416" s="35" t="s">
        <v>437</v>
      </c>
      <c r="C416" s="35"/>
      <c r="D416" s="82">
        <v>431</v>
      </c>
    </row>
    <row r="417" spans="1:4" ht="20.100000000000001" customHeight="1" x14ac:dyDescent="0.2">
      <c r="A417" s="79"/>
      <c r="B417" s="35" t="s">
        <v>438</v>
      </c>
      <c r="C417" s="35"/>
      <c r="D417" s="82">
        <v>38</v>
      </c>
    </row>
    <row r="418" spans="1:4" ht="20.100000000000001" customHeight="1" x14ac:dyDescent="0.2">
      <c r="A418" s="79"/>
      <c r="B418" s="35" t="s">
        <v>306</v>
      </c>
      <c r="C418" s="35"/>
      <c r="D418" s="82">
        <v>21</v>
      </c>
    </row>
    <row r="419" spans="1:4" ht="20.100000000000001" customHeight="1" x14ac:dyDescent="0.2">
      <c r="A419" s="79"/>
      <c r="B419" s="35" t="s">
        <v>286</v>
      </c>
      <c r="C419" s="35"/>
      <c r="D419" s="82">
        <v>15</v>
      </c>
    </row>
    <row r="420" spans="1:4" ht="20.100000000000001" customHeight="1" x14ac:dyDescent="0.2">
      <c r="A420" s="79"/>
      <c r="B420" s="35" t="s">
        <v>439</v>
      </c>
      <c r="C420" s="35"/>
      <c r="D420" s="82">
        <v>30</v>
      </c>
    </row>
    <row r="421" spans="1:4" ht="20.100000000000001" customHeight="1" x14ac:dyDescent="0.2">
      <c r="A421" s="79"/>
      <c r="B421" s="35" t="s">
        <v>440</v>
      </c>
      <c r="C421" s="35"/>
      <c r="D421" s="82">
        <v>46</v>
      </c>
    </row>
    <row r="422" spans="1:4" ht="20.100000000000001" customHeight="1" x14ac:dyDescent="0.2">
      <c r="A422" s="79"/>
      <c r="B422" s="35"/>
      <c r="C422" s="35"/>
      <c r="D422" s="82"/>
    </row>
    <row r="423" spans="1:4" ht="20.100000000000001" customHeight="1" x14ac:dyDescent="0.2">
      <c r="A423" s="123" t="s">
        <v>12</v>
      </c>
      <c r="B423" s="123"/>
      <c r="C423" s="34"/>
      <c r="D423" s="46">
        <v>0</v>
      </c>
    </row>
    <row r="424" spans="1:4" ht="20.100000000000001" customHeight="1" x14ac:dyDescent="0.2">
      <c r="A424" s="79"/>
      <c r="B424" s="35"/>
      <c r="C424" s="35"/>
      <c r="D424" s="82"/>
    </row>
    <row r="425" spans="1:4" ht="20.100000000000001" customHeight="1" x14ac:dyDescent="0.2">
      <c r="A425" s="123" t="s">
        <v>21</v>
      </c>
      <c r="B425" s="123"/>
      <c r="C425" s="34"/>
      <c r="D425" s="46">
        <v>0</v>
      </c>
    </row>
    <row r="426" spans="1:4" ht="20.100000000000001" customHeight="1" x14ac:dyDescent="0.2">
      <c r="A426" s="79"/>
      <c r="B426" s="35"/>
      <c r="C426" s="35"/>
      <c r="D426" s="82"/>
    </row>
    <row r="427" spans="1:4" ht="20.100000000000001" customHeight="1" x14ac:dyDescent="0.2">
      <c r="A427" s="123" t="s">
        <v>23</v>
      </c>
      <c r="B427" s="123"/>
      <c r="C427" s="34"/>
      <c r="D427" s="46">
        <v>0</v>
      </c>
    </row>
    <row r="428" spans="1:4" ht="20.100000000000001" customHeight="1" x14ac:dyDescent="0.2">
      <c r="A428" s="79"/>
      <c r="B428" s="35"/>
      <c r="C428" s="35"/>
      <c r="D428" s="82"/>
    </row>
    <row r="429" spans="1:4" ht="20.100000000000001" customHeight="1" x14ac:dyDescent="0.2">
      <c r="A429" s="123" t="s">
        <v>24</v>
      </c>
      <c r="B429" s="123"/>
      <c r="C429" s="34"/>
      <c r="D429" s="46">
        <f>+D431+D442+D451</f>
        <v>651</v>
      </c>
    </row>
    <row r="430" spans="1:4" ht="20.100000000000001" customHeight="1" x14ac:dyDescent="0.2">
      <c r="A430" s="79"/>
      <c r="B430" s="35"/>
      <c r="C430" s="35"/>
      <c r="D430" s="82"/>
    </row>
    <row r="431" spans="1:4" ht="20.100000000000001" customHeight="1" x14ac:dyDescent="0.2">
      <c r="A431" s="123" t="s">
        <v>25</v>
      </c>
      <c r="B431" s="123"/>
      <c r="C431" s="34"/>
      <c r="D431" s="46">
        <f>SUM(D433:D440)</f>
        <v>289</v>
      </c>
    </row>
    <row r="432" spans="1:4" ht="20.100000000000001" customHeight="1" x14ac:dyDescent="0.2">
      <c r="A432" s="79"/>
      <c r="B432" s="35"/>
      <c r="C432" s="35"/>
      <c r="D432" s="82"/>
    </row>
    <row r="433" spans="1:4" ht="20.100000000000001" customHeight="1" x14ac:dyDescent="0.2">
      <c r="A433" s="79"/>
      <c r="B433" s="86" t="s">
        <v>441</v>
      </c>
      <c r="C433" s="87"/>
      <c r="D433" s="88">
        <v>123</v>
      </c>
    </row>
    <row r="434" spans="1:4" ht="20.100000000000001" customHeight="1" x14ac:dyDescent="0.2">
      <c r="A434" s="79"/>
      <c r="B434" s="86" t="s">
        <v>317</v>
      </c>
      <c r="C434" s="87"/>
      <c r="D434" s="88">
        <v>51</v>
      </c>
    </row>
    <row r="435" spans="1:4" ht="20.100000000000001" customHeight="1" x14ac:dyDescent="0.2">
      <c r="A435" s="79"/>
      <c r="B435" s="86" t="s">
        <v>442</v>
      </c>
      <c r="C435" s="87"/>
      <c r="D435" s="88">
        <v>12</v>
      </c>
    </row>
    <row r="436" spans="1:4" ht="20.100000000000001" customHeight="1" x14ac:dyDescent="0.2">
      <c r="A436" s="79"/>
      <c r="B436" s="86" t="s">
        <v>296</v>
      </c>
      <c r="C436" s="87"/>
      <c r="D436" s="88">
        <v>1</v>
      </c>
    </row>
    <row r="437" spans="1:4" ht="20.100000000000001" customHeight="1" x14ac:dyDescent="0.2">
      <c r="A437" s="79"/>
      <c r="B437" s="86" t="s">
        <v>196</v>
      </c>
      <c r="C437" s="87"/>
      <c r="D437" s="88">
        <v>61</v>
      </c>
    </row>
    <row r="438" spans="1:4" ht="20.100000000000001" customHeight="1" x14ac:dyDescent="0.2">
      <c r="A438" s="79"/>
      <c r="B438" s="86" t="s">
        <v>197</v>
      </c>
      <c r="C438" s="87"/>
      <c r="D438" s="88">
        <v>2</v>
      </c>
    </row>
    <row r="439" spans="1:4" ht="20.100000000000001" customHeight="1" x14ac:dyDescent="0.2">
      <c r="A439" s="79"/>
      <c r="B439" s="86" t="s">
        <v>330</v>
      </c>
      <c r="C439" s="87"/>
      <c r="D439" s="88">
        <v>8</v>
      </c>
    </row>
    <row r="440" spans="1:4" ht="20.100000000000001" customHeight="1" x14ac:dyDescent="0.2">
      <c r="A440" s="79"/>
      <c r="B440" s="86" t="s">
        <v>443</v>
      </c>
      <c r="C440" s="87"/>
      <c r="D440" s="88">
        <v>31</v>
      </c>
    </row>
    <row r="441" spans="1:4" ht="20.100000000000001" customHeight="1" x14ac:dyDescent="0.2">
      <c r="A441" s="79"/>
      <c r="B441" s="35"/>
      <c r="C441" s="35"/>
      <c r="D441" s="82"/>
    </row>
    <row r="442" spans="1:4" ht="20.100000000000001" customHeight="1" x14ac:dyDescent="0.2">
      <c r="A442" s="123" t="s">
        <v>31</v>
      </c>
      <c r="B442" s="123"/>
      <c r="C442" s="34"/>
      <c r="D442" s="46">
        <f>SUM(D444:D449)</f>
        <v>100</v>
      </c>
    </row>
    <row r="443" spans="1:4" ht="20.100000000000001" customHeight="1" x14ac:dyDescent="0.2">
      <c r="A443" s="79"/>
      <c r="B443" s="35"/>
      <c r="C443" s="35"/>
      <c r="D443" s="82"/>
    </row>
    <row r="444" spans="1:4" ht="20.100000000000001" customHeight="1" x14ac:dyDescent="0.2">
      <c r="A444" s="79"/>
      <c r="B444" s="36" t="s">
        <v>297</v>
      </c>
      <c r="C444" s="30"/>
      <c r="D444" s="88">
        <v>4</v>
      </c>
    </row>
    <row r="445" spans="1:4" ht="20.100000000000001" customHeight="1" x14ac:dyDescent="0.2">
      <c r="A445" s="79"/>
      <c r="B445" s="36" t="s">
        <v>441</v>
      </c>
      <c r="C445" s="30"/>
      <c r="D445" s="88">
        <v>4</v>
      </c>
    </row>
    <row r="446" spans="1:4" ht="20.100000000000001" customHeight="1" x14ac:dyDescent="0.2">
      <c r="A446" s="79"/>
      <c r="B446" s="36" t="s">
        <v>298</v>
      </c>
      <c r="C446" s="30"/>
      <c r="D446" s="88">
        <v>77</v>
      </c>
    </row>
    <row r="447" spans="1:4" ht="20.100000000000001" customHeight="1" x14ac:dyDescent="0.2">
      <c r="A447" s="79"/>
      <c r="B447" s="36" t="s">
        <v>198</v>
      </c>
      <c r="C447" s="30"/>
      <c r="D447" s="88">
        <v>2</v>
      </c>
    </row>
    <row r="448" spans="1:4" ht="20.100000000000001" customHeight="1" x14ac:dyDescent="0.2">
      <c r="A448" s="79"/>
      <c r="B448" s="36" t="s">
        <v>299</v>
      </c>
      <c r="C448" s="30"/>
      <c r="D448" s="88">
        <v>12</v>
      </c>
    </row>
    <row r="449" spans="1:6" ht="20.100000000000001" customHeight="1" x14ac:dyDescent="0.2">
      <c r="A449" s="79"/>
      <c r="B449" s="36" t="s">
        <v>20</v>
      </c>
      <c r="C449" s="30"/>
      <c r="D449" s="88">
        <v>1</v>
      </c>
    </row>
    <row r="450" spans="1:6" ht="20.100000000000001" customHeight="1" x14ac:dyDescent="0.2">
      <c r="A450" s="79"/>
      <c r="B450" s="35"/>
      <c r="C450" s="30"/>
      <c r="D450" s="88"/>
    </row>
    <row r="451" spans="1:6" ht="20.100000000000001" customHeight="1" x14ac:dyDescent="0.2">
      <c r="A451" s="123" t="s">
        <v>54</v>
      </c>
      <c r="B451" s="123"/>
      <c r="C451" s="34"/>
      <c r="D451" s="46">
        <f>SUM(D453:D455)</f>
        <v>262</v>
      </c>
    </row>
    <row r="452" spans="1:6" ht="20.100000000000001" customHeight="1" x14ac:dyDescent="0.2">
      <c r="A452" s="79"/>
      <c r="B452" s="35"/>
      <c r="C452" s="35"/>
      <c r="D452" s="82"/>
    </row>
    <row r="453" spans="1:6" ht="20.100000000000001" customHeight="1" x14ac:dyDescent="0.2">
      <c r="A453" s="79"/>
      <c r="B453" s="83" t="s">
        <v>331</v>
      </c>
      <c r="C453" s="87"/>
      <c r="D453" s="88">
        <v>254</v>
      </c>
    </row>
    <row r="454" spans="1:6" ht="20.100000000000001" customHeight="1" x14ac:dyDescent="0.2">
      <c r="A454" s="79"/>
      <c r="B454" s="83" t="s">
        <v>332</v>
      </c>
      <c r="C454" s="87"/>
      <c r="D454" s="88">
        <v>5</v>
      </c>
    </row>
    <row r="455" spans="1:6" ht="20.100000000000001" customHeight="1" x14ac:dyDescent="0.2">
      <c r="A455" s="79"/>
      <c r="B455" s="83" t="s">
        <v>20</v>
      </c>
      <c r="C455" s="87"/>
      <c r="D455" s="88">
        <v>3</v>
      </c>
    </row>
    <row r="456" spans="1:6" ht="20.100000000000001" customHeight="1" x14ac:dyDescent="0.2">
      <c r="A456" s="79"/>
      <c r="B456" s="80"/>
      <c r="C456" s="35"/>
      <c r="D456" s="82"/>
    </row>
    <row r="457" spans="1:6" ht="20.100000000000001" customHeight="1" x14ac:dyDescent="0.2">
      <c r="A457" s="128" t="s">
        <v>281</v>
      </c>
      <c r="B457" s="128"/>
      <c r="C457" s="34"/>
      <c r="D457" s="44">
        <f>+D459+D465</f>
        <v>2560</v>
      </c>
      <c r="F457" s="69"/>
    </row>
    <row r="458" spans="1:6" ht="20.100000000000001" customHeight="1" x14ac:dyDescent="0.2">
      <c r="A458" s="79"/>
      <c r="B458" s="35"/>
      <c r="C458" s="35"/>
      <c r="D458" s="82"/>
    </row>
    <row r="459" spans="1:6" ht="20.100000000000001" customHeight="1" x14ac:dyDescent="0.2">
      <c r="A459" s="123" t="s">
        <v>9</v>
      </c>
      <c r="B459" s="123"/>
      <c r="C459" s="35"/>
      <c r="D459" s="46">
        <f>+D461</f>
        <v>156</v>
      </c>
    </row>
    <row r="460" spans="1:6" ht="20.100000000000001" customHeight="1" x14ac:dyDescent="0.2">
      <c r="A460" s="79"/>
      <c r="B460" s="35"/>
      <c r="C460" s="35"/>
      <c r="D460" s="82"/>
    </row>
    <row r="461" spans="1:6" ht="20.100000000000001" customHeight="1" x14ac:dyDescent="0.2">
      <c r="A461" s="123" t="s">
        <v>10</v>
      </c>
      <c r="B461" s="123"/>
      <c r="C461" s="35"/>
      <c r="D461" s="46">
        <f>+D463</f>
        <v>156</v>
      </c>
    </row>
    <row r="462" spans="1:6" ht="20.100000000000001" customHeight="1" x14ac:dyDescent="0.2">
      <c r="A462" s="79"/>
      <c r="B462" s="35"/>
      <c r="C462" s="35"/>
      <c r="D462" s="82"/>
    </row>
    <row r="463" spans="1:6" ht="20.100000000000001" customHeight="1" x14ac:dyDescent="0.2">
      <c r="A463" s="79"/>
      <c r="B463" s="86" t="s">
        <v>318</v>
      </c>
      <c r="C463" s="87"/>
      <c r="D463" s="88">
        <v>156</v>
      </c>
    </row>
    <row r="464" spans="1:6" ht="20.100000000000001" customHeight="1" x14ac:dyDescent="0.2">
      <c r="A464" s="79"/>
      <c r="B464" s="35"/>
      <c r="C464" s="35"/>
      <c r="D464" s="82"/>
    </row>
    <row r="465" spans="1:4" ht="20.100000000000001" customHeight="1" x14ac:dyDescent="0.2">
      <c r="A465" s="123" t="s">
        <v>24</v>
      </c>
      <c r="B465" s="123"/>
      <c r="C465" s="35"/>
      <c r="D465" s="46">
        <f>SUM(D467:D478)</f>
        <v>2404</v>
      </c>
    </row>
    <row r="466" spans="1:4" ht="20.100000000000001" customHeight="1" x14ac:dyDescent="0.2">
      <c r="A466" s="79"/>
      <c r="B466" s="35"/>
      <c r="C466" s="35"/>
      <c r="D466" s="82"/>
    </row>
    <row r="467" spans="1:4" ht="20.100000000000001" customHeight="1" x14ac:dyDescent="0.2">
      <c r="A467" s="79"/>
      <c r="B467" s="36" t="s">
        <v>282</v>
      </c>
      <c r="C467" s="35"/>
      <c r="D467" s="82">
        <v>59</v>
      </c>
    </row>
    <row r="468" spans="1:4" ht="20.100000000000001" customHeight="1" x14ac:dyDescent="0.2">
      <c r="A468" s="79"/>
      <c r="B468" s="36" t="s">
        <v>200</v>
      </c>
      <c r="C468" s="35"/>
      <c r="D468" s="82">
        <v>8</v>
      </c>
    </row>
    <row r="469" spans="1:4" ht="20.100000000000001" customHeight="1" x14ac:dyDescent="0.2">
      <c r="A469" s="79"/>
      <c r="B469" s="36" t="s">
        <v>319</v>
      </c>
      <c r="C469" s="35"/>
      <c r="D469" s="82">
        <v>274</v>
      </c>
    </row>
    <row r="470" spans="1:4" ht="20.100000000000001" customHeight="1" x14ac:dyDescent="0.2">
      <c r="A470" s="79"/>
      <c r="B470" s="36" t="s">
        <v>444</v>
      </c>
      <c r="C470" s="35"/>
      <c r="D470" s="82">
        <v>16</v>
      </c>
    </row>
    <row r="471" spans="1:4" ht="20.100000000000001" customHeight="1" x14ac:dyDescent="0.2">
      <c r="A471" s="79"/>
      <c r="B471" s="36" t="s">
        <v>333</v>
      </c>
      <c r="C471" s="35"/>
      <c r="D471" s="82">
        <v>16</v>
      </c>
    </row>
    <row r="472" spans="1:4" ht="20.100000000000001" customHeight="1" x14ac:dyDescent="0.2">
      <c r="A472" s="79"/>
      <c r="B472" s="36" t="s">
        <v>445</v>
      </c>
      <c r="C472" s="35"/>
      <c r="D472" s="82">
        <v>6</v>
      </c>
    </row>
    <row r="473" spans="1:4" ht="20.100000000000001" customHeight="1" x14ac:dyDescent="0.2">
      <c r="A473" s="79"/>
      <c r="B473" s="36" t="s">
        <v>446</v>
      </c>
      <c r="C473" s="35"/>
      <c r="D473" s="82">
        <v>17</v>
      </c>
    </row>
    <row r="474" spans="1:4" ht="20.100000000000001" customHeight="1" x14ac:dyDescent="0.2">
      <c r="A474" s="79"/>
      <c r="B474" s="36" t="s">
        <v>447</v>
      </c>
      <c r="C474" s="35"/>
      <c r="D474" s="82">
        <v>11</v>
      </c>
    </row>
    <row r="475" spans="1:4" ht="20.100000000000001" customHeight="1" x14ac:dyDescent="0.2">
      <c r="A475" s="79"/>
      <c r="B475" s="36" t="s">
        <v>283</v>
      </c>
      <c r="C475" s="35"/>
      <c r="D475" s="82">
        <v>46</v>
      </c>
    </row>
    <row r="476" spans="1:4" ht="20.100000000000001" customHeight="1" x14ac:dyDescent="0.2">
      <c r="A476" s="79"/>
      <c r="B476" s="36" t="s">
        <v>448</v>
      </c>
      <c r="C476" s="35"/>
      <c r="D476" s="82">
        <v>18</v>
      </c>
    </row>
    <row r="477" spans="1:4" ht="20.100000000000001" customHeight="1" x14ac:dyDescent="0.2">
      <c r="A477" s="90"/>
      <c r="B477" s="36" t="s">
        <v>449</v>
      </c>
      <c r="C477" s="30"/>
      <c r="D477" s="82">
        <v>1351</v>
      </c>
    </row>
    <row r="478" spans="1:4" ht="20.100000000000001" customHeight="1" x14ac:dyDescent="0.2">
      <c r="B478" s="36" t="s">
        <v>450</v>
      </c>
      <c r="D478" s="82">
        <v>582</v>
      </c>
    </row>
    <row r="479" spans="1:4" ht="20.100000000000001" customHeight="1" x14ac:dyDescent="0.2">
      <c r="B479" s="36"/>
    </row>
  </sheetData>
  <mergeCells count="55">
    <mergeCell ref="A461:B461"/>
    <mergeCell ref="A465:B465"/>
    <mergeCell ref="B188:C188"/>
    <mergeCell ref="B205:C205"/>
    <mergeCell ref="B206:C206"/>
    <mergeCell ref="B208:C208"/>
    <mergeCell ref="B229:C229"/>
    <mergeCell ref="B234:C234"/>
    <mergeCell ref="A429:B429"/>
    <mergeCell ref="A431:B431"/>
    <mergeCell ref="A442:B442"/>
    <mergeCell ref="A451:B451"/>
    <mergeCell ref="A457:B457"/>
    <mergeCell ref="A459:B459"/>
    <mergeCell ref="A410:B410"/>
    <mergeCell ref="A412:B412"/>
    <mergeCell ref="A414:B414"/>
    <mergeCell ref="A423:B423"/>
    <mergeCell ref="A425:B425"/>
    <mergeCell ref="A427:B427"/>
    <mergeCell ref="A406:B406"/>
    <mergeCell ref="A374:B374"/>
    <mergeCell ref="A73:B73"/>
    <mergeCell ref="A75:B75"/>
    <mergeCell ref="A186:B186"/>
    <mergeCell ref="A227:B227"/>
    <mergeCell ref="A249:B249"/>
    <mergeCell ref="A394:B394"/>
    <mergeCell ref="A279:B279"/>
    <mergeCell ref="A70:D71"/>
    <mergeCell ref="A35:B35"/>
    <mergeCell ref="A37:B37"/>
    <mergeCell ref="A39:B39"/>
    <mergeCell ref="A46:B46"/>
    <mergeCell ref="A48:B48"/>
    <mergeCell ref="A50:B50"/>
    <mergeCell ref="A52:B52"/>
    <mergeCell ref="A64:B64"/>
    <mergeCell ref="A68:B68"/>
    <mergeCell ref="A254:B254"/>
    <mergeCell ref="A284:D285"/>
    <mergeCell ref="A287:B287"/>
    <mergeCell ref="A289:B289"/>
    <mergeCell ref="A27:B27"/>
    <mergeCell ref="D2:D3"/>
    <mergeCell ref="D4:D5"/>
    <mergeCell ref="A6:D7"/>
    <mergeCell ref="F6:F7"/>
    <mergeCell ref="A9:B9"/>
    <mergeCell ref="A11:B11"/>
    <mergeCell ref="A13:B13"/>
    <mergeCell ref="A19:B19"/>
    <mergeCell ref="A21:B21"/>
    <mergeCell ref="A23:B23"/>
    <mergeCell ref="A25:B25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60" orientation="portrait" r:id="rId1"/>
  <headerFooter alignWithMargins="0"/>
  <rowBreaks count="1" manualBreakCount="1">
    <brk id="6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K186"/>
  <sheetViews>
    <sheetView showGridLines="0" view="pageBreakPreview" zoomScaleNormal="85" zoomScaleSheetLayoutView="100" workbookViewId="0">
      <pane ySplit="7" topLeftCell="A8" activePane="bottomLeft" state="frozen"/>
      <selection activeCell="J241" sqref="J241"/>
      <selection pane="bottomLeft"/>
    </sheetView>
  </sheetViews>
  <sheetFormatPr baseColWidth="10" defaultColWidth="8.5703125" defaultRowHeight="20.100000000000001" customHeight="1" x14ac:dyDescent="0.2"/>
  <cols>
    <col min="1" max="1" width="3" style="29" customWidth="1"/>
    <col min="2" max="2" width="97.5703125" style="15" customWidth="1"/>
    <col min="3" max="3" width="1.5703125" style="16" customWidth="1"/>
    <col min="4" max="4" width="15.7109375" style="15" customWidth="1"/>
    <col min="5" max="5" width="17.42578125" style="15" customWidth="1"/>
    <col min="6" max="6" width="1.5703125" style="30" customWidth="1"/>
    <col min="7" max="35" width="8.5703125" style="30"/>
    <col min="36" max="256" width="8.5703125" style="15"/>
    <col min="257" max="257" width="3" style="15" customWidth="1"/>
    <col min="258" max="258" width="91.42578125" style="15" customWidth="1"/>
    <col min="259" max="259" width="1.5703125" style="15" customWidth="1"/>
    <col min="260" max="260" width="0" style="15" hidden="1" customWidth="1"/>
    <col min="261" max="261" width="17.42578125" style="15" customWidth="1"/>
    <col min="262" max="262" width="1.5703125" style="15" customWidth="1"/>
    <col min="263" max="512" width="8.5703125" style="15"/>
    <col min="513" max="513" width="3" style="15" customWidth="1"/>
    <col min="514" max="514" width="91.42578125" style="15" customWidth="1"/>
    <col min="515" max="515" width="1.5703125" style="15" customWidth="1"/>
    <col min="516" max="516" width="0" style="15" hidden="1" customWidth="1"/>
    <col min="517" max="517" width="17.42578125" style="15" customWidth="1"/>
    <col min="518" max="518" width="1.5703125" style="15" customWidth="1"/>
    <col min="519" max="768" width="8.5703125" style="15"/>
    <col min="769" max="769" width="3" style="15" customWidth="1"/>
    <col min="770" max="770" width="91.42578125" style="15" customWidth="1"/>
    <col min="771" max="771" width="1.5703125" style="15" customWidth="1"/>
    <col min="772" max="772" width="0" style="15" hidden="1" customWidth="1"/>
    <col min="773" max="773" width="17.42578125" style="15" customWidth="1"/>
    <col min="774" max="774" width="1.5703125" style="15" customWidth="1"/>
    <col min="775" max="1024" width="8.5703125" style="15"/>
    <col min="1025" max="1025" width="3" style="15" customWidth="1"/>
    <col min="1026" max="1026" width="91.42578125" style="15" customWidth="1"/>
    <col min="1027" max="1027" width="1.5703125" style="15" customWidth="1"/>
    <col min="1028" max="1028" width="0" style="15" hidden="1" customWidth="1"/>
    <col min="1029" max="1029" width="17.42578125" style="15" customWidth="1"/>
    <col min="1030" max="1030" width="1.5703125" style="15" customWidth="1"/>
    <col min="1031" max="1280" width="8.5703125" style="15"/>
    <col min="1281" max="1281" width="3" style="15" customWidth="1"/>
    <col min="1282" max="1282" width="91.42578125" style="15" customWidth="1"/>
    <col min="1283" max="1283" width="1.5703125" style="15" customWidth="1"/>
    <col min="1284" max="1284" width="0" style="15" hidden="1" customWidth="1"/>
    <col min="1285" max="1285" width="17.42578125" style="15" customWidth="1"/>
    <col min="1286" max="1286" width="1.5703125" style="15" customWidth="1"/>
    <col min="1287" max="1536" width="8.5703125" style="15"/>
    <col min="1537" max="1537" width="3" style="15" customWidth="1"/>
    <col min="1538" max="1538" width="91.42578125" style="15" customWidth="1"/>
    <col min="1539" max="1539" width="1.5703125" style="15" customWidth="1"/>
    <col min="1540" max="1540" width="0" style="15" hidden="1" customWidth="1"/>
    <col min="1541" max="1541" width="17.42578125" style="15" customWidth="1"/>
    <col min="1542" max="1542" width="1.5703125" style="15" customWidth="1"/>
    <col min="1543" max="1792" width="8.5703125" style="15"/>
    <col min="1793" max="1793" width="3" style="15" customWidth="1"/>
    <col min="1794" max="1794" width="91.42578125" style="15" customWidth="1"/>
    <col min="1795" max="1795" width="1.5703125" style="15" customWidth="1"/>
    <col min="1796" max="1796" width="0" style="15" hidden="1" customWidth="1"/>
    <col min="1797" max="1797" width="17.42578125" style="15" customWidth="1"/>
    <col min="1798" max="1798" width="1.5703125" style="15" customWidth="1"/>
    <col min="1799" max="2048" width="8.5703125" style="15"/>
    <col min="2049" max="2049" width="3" style="15" customWidth="1"/>
    <col min="2050" max="2050" width="91.42578125" style="15" customWidth="1"/>
    <col min="2051" max="2051" width="1.5703125" style="15" customWidth="1"/>
    <col min="2052" max="2052" width="0" style="15" hidden="1" customWidth="1"/>
    <col min="2053" max="2053" width="17.42578125" style="15" customWidth="1"/>
    <col min="2054" max="2054" width="1.5703125" style="15" customWidth="1"/>
    <col min="2055" max="2304" width="8.5703125" style="15"/>
    <col min="2305" max="2305" width="3" style="15" customWidth="1"/>
    <col min="2306" max="2306" width="91.42578125" style="15" customWidth="1"/>
    <col min="2307" max="2307" width="1.5703125" style="15" customWidth="1"/>
    <col min="2308" max="2308" width="0" style="15" hidden="1" customWidth="1"/>
    <col min="2309" max="2309" width="17.42578125" style="15" customWidth="1"/>
    <col min="2310" max="2310" width="1.5703125" style="15" customWidth="1"/>
    <col min="2311" max="2560" width="8.5703125" style="15"/>
    <col min="2561" max="2561" width="3" style="15" customWidth="1"/>
    <col min="2562" max="2562" width="91.42578125" style="15" customWidth="1"/>
    <col min="2563" max="2563" width="1.5703125" style="15" customWidth="1"/>
    <col min="2564" max="2564" width="0" style="15" hidden="1" customWidth="1"/>
    <col min="2565" max="2565" width="17.42578125" style="15" customWidth="1"/>
    <col min="2566" max="2566" width="1.5703125" style="15" customWidth="1"/>
    <col min="2567" max="2816" width="8.5703125" style="15"/>
    <col min="2817" max="2817" width="3" style="15" customWidth="1"/>
    <col min="2818" max="2818" width="91.42578125" style="15" customWidth="1"/>
    <col min="2819" max="2819" width="1.5703125" style="15" customWidth="1"/>
    <col min="2820" max="2820" width="0" style="15" hidden="1" customWidth="1"/>
    <col min="2821" max="2821" width="17.42578125" style="15" customWidth="1"/>
    <col min="2822" max="2822" width="1.5703125" style="15" customWidth="1"/>
    <col min="2823" max="3072" width="8.5703125" style="15"/>
    <col min="3073" max="3073" width="3" style="15" customWidth="1"/>
    <col min="3074" max="3074" width="91.42578125" style="15" customWidth="1"/>
    <col min="3075" max="3075" width="1.5703125" style="15" customWidth="1"/>
    <col min="3076" max="3076" width="0" style="15" hidden="1" customWidth="1"/>
    <col min="3077" max="3077" width="17.42578125" style="15" customWidth="1"/>
    <col min="3078" max="3078" width="1.5703125" style="15" customWidth="1"/>
    <col min="3079" max="3328" width="8.5703125" style="15"/>
    <col min="3329" max="3329" width="3" style="15" customWidth="1"/>
    <col min="3330" max="3330" width="91.42578125" style="15" customWidth="1"/>
    <col min="3331" max="3331" width="1.5703125" style="15" customWidth="1"/>
    <col min="3332" max="3332" width="0" style="15" hidden="1" customWidth="1"/>
    <col min="3333" max="3333" width="17.42578125" style="15" customWidth="1"/>
    <col min="3334" max="3334" width="1.5703125" style="15" customWidth="1"/>
    <col min="3335" max="3584" width="8.5703125" style="15"/>
    <col min="3585" max="3585" width="3" style="15" customWidth="1"/>
    <col min="3586" max="3586" width="91.42578125" style="15" customWidth="1"/>
    <col min="3587" max="3587" width="1.5703125" style="15" customWidth="1"/>
    <col min="3588" max="3588" width="0" style="15" hidden="1" customWidth="1"/>
    <col min="3589" max="3589" width="17.42578125" style="15" customWidth="1"/>
    <col min="3590" max="3590" width="1.5703125" style="15" customWidth="1"/>
    <col min="3591" max="3840" width="8.5703125" style="15"/>
    <col min="3841" max="3841" width="3" style="15" customWidth="1"/>
    <col min="3842" max="3842" width="91.42578125" style="15" customWidth="1"/>
    <col min="3843" max="3843" width="1.5703125" style="15" customWidth="1"/>
    <col min="3844" max="3844" width="0" style="15" hidden="1" customWidth="1"/>
    <col min="3845" max="3845" width="17.42578125" style="15" customWidth="1"/>
    <col min="3846" max="3846" width="1.5703125" style="15" customWidth="1"/>
    <col min="3847" max="4096" width="8.5703125" style="15"/>
    <col min="4097" max="4097" width="3" style="15" customWidth="1"/>
    <col min="4098" max="4098" width="91.42578125" style="15" customWidth="1"/>
    <col min="4099" max="4099" width="1.5703125" style="15" customWidth="1"/>
    <col min="4100" max="4100" width="0" style="15" hidden="1" customWidth="1"/>
    <col min="4101" max="4101" width="17.42578125" style="15" customWidth="1"/>
    <col min="4102" max="4102" width="1.5703125" style="15" customWidth="1"/>
    <col min="4103" max="4352" width="8.5703125" style="15"/>
    <col min="4353" max="4353" width="3" style="15" customWidth="1"/>
    <col min="4354" max="4354" width="91.42578125" style="15" customWidth="1"/>
    <col min="4355" max="4355" width="1.5703125" style="15" customWidth="1"/>
    <col min="4356" max="4356" width="0" style="15" hidden="1" customWidth="1"/>
    <col min="4357" max="4357" width="17.42578125" style="15" customWidth="1"/>
    <col min="4358" max="4358" width="1.5703125" style="15" customWidth="1"/>
    <col min="4359" max="4608" width="8.5703125" style="15"/>
    <col min="4609" max="4609" width="3" style="15" customWidth="1"/>
    <col min="4610" max="4610" width="91.42578125" style="15" customWidth="1"/>
    <col min="4611" max="4611" width="1.5703125" style="15" customWidth="1"/>
    <col min="4612" max="4612" width="0" style="15" hidden="1" customWidth="1"/>
    <col min="4613" max="4613" width="17.42578125" style="15" customWidth="1"/>
    <col min="4614" max="4614" width="1.5703125" style="15" customWidth="1"/>
    <col min="4615" max="4864" width="8.5703125" style="15"/>
    <col min="4865" max="4865" width="3" style="15" customWidth="1"/>
    <col min="4866" max="4866" width="91.42578125" style="15" customWidth="1"/>
    <col min="4867" max="4867" width="1.5703125" style="15" customWidth="1"/>
    <col min="4868" max="4868" width="0" style="15" hidden="1" customWidth="1"/>
    <col min="4869" max="4869" width="17.42578125" style="15" customWidth="1"/>
    <col min="4870" max="4870" width="1.5703125" style="15" customWidth="1"/>
    <col min="4871" max="5120" width="8.5703125" style="15"/>
    <col min="5121" max="5121" width="3" style="15" customWidth="1"/>
    <col min="5122" max="5122" width="91.42578125" style="15" customWidth="1"/>
    <col min="5123" max="5123" width="1.5703125" style="15" customWidth="1"/>
    <col min="5124" max="5124" width="0" style="15" hidden="1" customWidth="1"/>
    <col min="5125" max="5125" width="17.42578125" style="15" customWidth="1"/>
    <col min="5126" max="5126" width="1.5703125" style="15" customWidth="1"/>
    <col min="5127" max="5376" width="8.5703125" style="15"/>
    <col min="5377" max="5377" width="3" style="15" customWidth="1"/>
    <col min="5378" max="5378" width="91.42578125" style="15" customWidth="1"/>
    <col min="5379" max="5379" width="1.5703125" style="15" customWidth="1"/>
    <col min="5380" max="5380" width="0" style="15" hidden="1" customWidth="1"/>
    <col min="5381" max="5381" width="17.42578125" style="15" customWidth="1"/>
    <col min="5382" max="5382" width="1.5703125" style="15" customWidth="1"/>
    <col min="5383" max="5632" width="8.5703125" style="15"/>
    <col min="5633" max="5633" width="3" style="15" customWidth="1"/>
    <col min="5634" max="5634" width="91.42578125" style="15" customWidth="1"/>
    <col min="5635" max="5635" width="1.5703125" style="15" customWidth="1"/>
    <col min="5636" max="5636" width="0" style="15" hidden="1" customWidth="1"/>
    <col min="5637" max="5637" width="17.42578125" style="15" customWidth="1"/>
    <col min="5638" max="5638" width="1.5703125" style="15" customWidth="1"/>
    <col min="5639" max="5888" width="8.5703125" style="15"/>
    <col min="5889" max="5889" width="3" style="15" customWidth="1"/>
    <col min="5890" max="5890" width="91.42578125" style="15" customWidth="1"/>
    <col min="5891" max="5891" width="1.5703125" style="15" customWidth="1"/>
    <col min="5892" max="5892" width="0" style="15" hidden="1" customWidth="1"/>
    <col min="5893" max="5893" width="17.42578125" style="15" customWidth="1"/>
    <col min="5894" max="5894" width="1.5703125" style="15" customWidth="1"/>
    <col min="5895" max="6144" width="8.5703125" style="15"/>
    <col min="6145" max="6145" width="3" style="15" customWidth="1"/>
    <col min="6146" max="6146" width="91.42578125" style="15" customWidth="1"/>
    <col min="6147" max="6147" width="1.5703125" style="15" customWidth="1"/>
    <col min="6148" max="6148" width="0" style="15" hidden="1" customWidth="1"/>
    <col min="6149" max="6149" width="17.42578125" style="15" customWidth="1"/>
    <col min="6150" max="6150" width="1.5703125" style="15" customWidth="1"/>
    <col min="6151" max="6400" width="8.5703125" style="15"/>
    <col min="6401" max="6401" width="3" style="15" customWidth="1"/>
    <col min="6402" max="6402" width="91.42578125" style="15" customWidth="1"/>
    <col min="6403" max="6403" width="1.5703125" style="15" customWidth="1"/>
    <col min="6404" max="6404" width="0" style="15" hidden="1" customWidth="1"/>
    <col min="6405" max="6405" width="17.42578125" style="15" customWidth="1"/>
    <col min="6406" max="6406" width="1.5703125" style="15" customWidth="1"/>
    <col min="6407" max="6656" width="8.5703125" style="15"/>
    <col min="6657" max="6657" width="3" style="15" customWidth="1"/>
    <col min="6658" max="6658" width="91.42578125" style="15" customWidth="1"/>
    <col min="6659" max="6659" width="1.5703125" style="15" customWidth="1"/>
    <col min="6660" max="6660" width="0" style="15" hidden="1" customWidth="1"/>
    <col min="6661" max="6661" width="17.42578125" style="15" customWidth="1"/>
    <col min="6662" max="6662" width="1.5703125" style="15" customWidth="1"/>
    <col min="6663" max="6912" width="8.5703125" style="15"/>
    <col min="6913" max="6913" width="3" style="15" customWidth="1"/>
    <col min="6914" max="6914" width="91.42578125" style="15" customWidth="1"/>
    <col min="6915" max="6915" width="1.5703125" style="15" customWidth="1"/>
    <col min="6916" max="6916" width="0" style="15" hidden="1" customWidth="1"/>
    <col min="6917" max="6917" width="17.42578125" style="15" customWidth="1"/>
    <col min="6918" max="6918" width="1.5703125" style="15" customWidth="1"/>
    <col min="6919" max="7168" width="8.5703125" style="15"/>
    <col min="7169" max="7169" width="3" style="15" customWidth="1"/>
    <col min="7170" max="7170" width="91.42578125" style="15" customWidth="1"/>
    <col min="7171" max="7171" width="1.5703125" style="15" customWidth="1"/>
    <col min="7172" max="7172" width="0" style="15" hidden="1" customWidth="1"/>
    <col min="7173" max="7173" width="17.42578125" style="15" customWidth="1"/>
    <col min="7174" max="7174" width="1.5703125" style="15" customWidth="1"/>
    <col min="7175" max="7424" width="8.5703125" style="15"/>
    <col min="7425" max="7425" width="3" style="15" customWidth="1"/>
    <col min="7426" max="7426" width="91.42578125" style="15" customWidth="1"/>
    <col min="7427" max="7427" width="1.5703125" style="15" customWidth="1"/>
    <col min="7428" max="7428" width="0" style="15" hidden="1" customWidth="1"/>
    <col min="7429" max="7429" width="17.42578125" style="15" customWidth="1"/>
    <col min="7430" max="7430" width="1.5703125" style="15" customWidth="1"/>
    <col min="7431" max="7680" width="8.5703125" style="15"/>
    <col min="7681" max="7681" width="3" style="15" customWidth="1"/>
    <col min="7682" max="7682" width="91.42578125" style="15" customWidth="1"/>
    <col min="7683" max="7683" width="1.5703125" style="15" customWidth="1"/>
    <col min="7684" max="7684" width="0" style="15" hidden="1" customWidth="1"/>
    <col min="7685" max="7685" width="17.42578125" style="15" customWidth="1"/>
    <col min="7686" max="7686" width="1.5703125" style="15" customWidth="1"/>
    <col min="7687" max="7936" width="8.5703125" style="15"/>
    <col min="7937" max="7937" width="3" style="15" customWidth="1"/>
    <col min="7938" max="7938" width="91.42578125" style="15" customWidth="1"/>
    <col min="7939" max="7939" width="1.5703125" style="15" customWidth="1"/>
    <col min="7940" max="7940" width="0" style="15" hidden="1" customWidth="1"/>
    <col min="7941" max="7941" width="17.42578125" style="15" customWidth="1"/>
    <col min="7942" max="7942" width="1.5703125" style="15" customWidth="1"/>
    <col min="7943" max="8192" width="8.5703125" style="15"/>
    <col min="8193" max="8193" width="3" style="15" customWidth="1"/>
    <col min="8194" max="8194" width="91.42578125" style="15" customWidth="1"/>
    <col min="8195" max="8195" width="1.5703125" style="15" customWidth="1"/>
    <col min="8196" max="8196" width="0" style="15" hidden="1" customWidth="1"/>
    <col min="8197" max="8197" width="17.42578125" style="15" customWidth="1"/>
    <col min="8198" max="8198" width="1.5703125" style="15" customWidth="1"/>
    <col min="8199" max="8448" width="8.5703125" style="15"/>
    <col min="8449" max="8449" width="3" style="15" customWidth="1"/>
    <col min="8450" max="8450" width="91.42578125" style="15" customWidth="1"/>
    <col min="8451" max="8451" width="1.5703125" style="15" customWidth="1"/>
    <col min="8452" max="8452" width="0" style="15" hidden="1" customWidth="1"/>
    <col min="8453" max="8453" width="17.42578125" style="15" customWidth="1"/>
    <col min="8454" max="8454" width="1.5703125" style="15" customWidth="1"/>
    <col min="8455" max="8704" width="8.5703125" style="15"/>
    <col min="8705" max="8705" width="3" style="15" customWidth="1"/>
    <col min="8706" max="8706" width="91.42578125" style="15" customWidth="1"/>
    <col min="8707" max="8707" width="1.5703125" style="15" customWidth="1"/>
    <col min="8708" max="8708" width="0" style="15" hidden="1" customWidth="1"/>
    <col min="8709" max="8709" width="17.42578125" style="15" customWidth="1"/>
    <col min="8710" max="8710" width="1.5703125" style="15" customWidth="1"/>
    <col min="8711" max="8960" width="8.5703125" style="15"/>
    <col min="8961" max="8961" width="3" style="15" customWidth="1"/>
    <col min="8962" max="8962" width="91.42578125" style="15" customWidth="1"/>
    <col min="8963" max="8963" width="1.5703125" style="15" customWidth="1"/>
    <col min="8964" max="8964" width="0" style="15" hidden="1" customWidth="1"/>
    <col min="8965" max="8965" width="17.42578125" style="15" customWidth="1"/>
    <col min="8966" max="8966" width="1.5703125" style="15" customWidth="1"/>
    <col min="8967" max="9216" width="8.5703125" style="15"/>
    <col min="9217" max="9217" width="3" style="15" customWidth="1"/>
    <col min="9218" max="9218" width="91.42578125" style="15" customWidth="1"/>
    <col min="9219" max="9219" width="1.5703125" style="15" customWidth="1"/>
    <col min="9220" max="9220" width="0" style="15" hidden="1" customWidth="1"/>
    <col min="9221" max="9221" width="17.42578125" style="15" customWidth="1"/>
    <col min="9222" max="9222" width="1.5703125" style="15" customWidth="1"/>
    <col min="9223" max="9472" width="8.5703125" style="15"/>
    <col min="9473" max="9473" width="3" style="15" customWidth="1"/>
    <col min="9474" max="9474" width="91.42578125" style="15" customWidth="1"/>
    <col min="9475" max="9475" width="1.5703125" style="15" customWidth="1"/>
    <col min="9476" max="9476" width="0" style="15" hidden="1" customWidth="1"/>
    <col min="9477" max="9477" width="17.42578125" style="15" customWidth="1"/>
    <col min="9478" max="9478" width="1.5703125" style="15" customWidth="1"/>
    <col min="9479" max="9728" width="8.5703125" style="15"/>
    <col min="9729" max="9729" width="3" style="15" customWidth="1"/>
    <col min="9730" max="9730" width="91.42578125" style="15" customWidth="1"/>
    <col min="9731" max="9731" width="1.5703125" style="15" customWidth="1"/>
    <col min="9732" max="9732" width="0" style="15" hidden="1" customWidth="1"/>
    <col min="9733" max="9733" width="17.42578125" style="15" customWidth="1"/>
    <col min="9734" max="9734" width="1.5703125" style="15" customWidth="1"/>
    <col min="9735" max="9984" width="8.5703125" style="15"/>
    <col min="9985" max="9985" width="3" style="15" customWidth="1"/>
    <col min="9986" max="9986" width="91.42578125" style="15" customWidth="1"/>
    <col min="9987" max="9987" width="1.5703125" style="15" customWidth="1"/>
    <col min="9988" max="9988" width="0" style="15" hidden="1" customWidth="1"/>
    <col min="9989" max="9989" width="17.42578125" style="15" customWidth="1"/>
    <col min="9990" max="9990" width="1.5703125" style="15" customWidth="1"/>
    <col min="9991" max="10240" width="8.5703125" style="15"/>
    <col min="10241" max="10241" width="3" style="15" customWidth="1"/>
    <col min="10242" max="10242" width="91.42578125" style="15" customWidth="1"/>
    <col min="10243" max="10243" width="1.5703125" style="15" customWidth="1"/>
    <col min="10244" max="10244" width="0" style="15" hidden="1" customWidth="1"/>
    <col min="10245" max="10245" width="17.42578125" style="15" customWidth="1"/>
    <col min="10246" max="10246" width="1.5703125" style="15" customWidth="1"/>
    <col min="10247" max="10496" width="8.5703125" style="15"/>
    <col min="10497" max="10497" width="3" style="15" customWidth="1"/>
    <col min="10498" max="10498" width="91.42578125" style="15" customWidth="1"/>
    <col min="10499" max="10499" width="1.5703125" style="15" customWidth="1"/>
    <col min="10500" max="10500" width="0" style="15" hidden="1" customWidth="1"/>
    <col min="10501" max="10501" width="17.42578125" style="15" customWidth="1"/>
    <col min="10502" max="10502" width="1.5703125" style="15" customWidth="1"/>
    <col min="10503" max="10752" width="8.5703125" style="15"/>
    <col min="10753" max="10753" width="3" style="15" customWidth="1"/>
    <col min="10754" max="10754" width="91.42578125" style="15" customWidth="1"/>
    <col min="10755" max="10755" width="1.5703125" style="15" customWidth="1"/>
    <col min="10756" max="10756" width="0" style="15" hidden="1" customWidth="1"/>
    <col min="10757" max="10757" width="17.42578125" style="15" customWidth="1"/>
    <col min="10758" max="10758" width="1.5703125" style="15" customWidth="1"/>
    <col min="10759" max="11008" width="8.5703125" style="15"/>
    <col min="11009" max="11009" width="3" style="15" customWidth="1"/>
    <col min="11010" max="11010" width="91.42578125" style="15" customWidth="1"/>
    <col min="11011" max="11011" width="1.5703125" style="15" customWidth="1"/>
    <col min="11012" max="11012" width="0" style="15" hidden="1" customWidth="1"/>
    <col min="11013" max="11013" width="17.42578125" style="15" customWidth="1"/>
    <col min="11014" max="11014" width="1.5703125" style="15" customWidth="1"/>
    <col min="11015" max="11264" width="8.5703125" style="15"/>
    <col min="11265" max="11265" width="3" style="15" customWidth="1"/>
    <col min="11266" max="11266" width="91.42578125" style="15" customWidth="1"/>
    <col min="11267" max="11267" width="1.5703125" style="15" customWidth="1"/>
    <col min="11268" max="11268" width="0" style="15" hidden="1" customWidth="1"/>
    <col min="11269" max="11269" width="17.42578125" style="15" customWidth="1"/>
    <col min="11270" max="11270" width="1.5703125" style="15" customWidth="1"/>
    <col min="11271" max="11520" width="8.5703125" style="15"/>
    <col min="11521" max="11521" width="3" style="15" customWidth="1"/>
    <col min="11522" max="11522" width="91.42578125" style="15" customWidth="1"/>
    <col min="11523" max="11523" width="1.5703125" style="15" customWidth="1"/>
    <col min="11524" max="11524" width="0" style="15" hidden="1" customWidth="1"/>
    <col min="11525" max="11525" width="17.42578125" style="15" customWidth="1"/>
    <col min="11526" max="11526" width="1.5703125" style="15" customWidth="1"/>
    <col min="11527" max="11776" width="8.5703125" style="15"/>
    <col min="11777" max="11777" width="3" style="15" customWidth="1"/>
    <col min="11778" max="11778" width="91.42578125" style="15" customWidth="1"/>
    <col min="11779" max="11779" width="1.5703125" style="15" customWidth="1"/>
    <col min="11780" max="11780" width="0" style="15" hidden="1" customWidth="1"/>
    <col min="11781" max="11781" width="17.42578125" style="15" customWidth="1"/>
    <col min="11782" max="11782" width="1.5703125" style="15" customWidth="1"/>
    <col min="11783" max="12032" width="8.5703125" style="15"/>
    <col min="12033" max="12033" width="3" style="15" customWidth="1"/>
    <col min="12034" max="12034" width="91.42578125" style="15" customWidth="1"/>
    <col min="12035" max="12035" width="1.5703125" style="15" customWidth="1"/>
    <col min="12036" max="12036" width="0" style="15" hidden="1" customWidth="1"/>
    <col min="12037" max="12037" width="17.42578125" style="15" customWidth="1"/>
    <col min="12038" max="12038" width="1.5703125" style="15" customWidth="1"/>
    <col min="12039" max="12288" width="8.5703125" style="15"/>
    <col min="12289" max="12289" width="3" style="15" customWidth="1"/>
    <col min="12290" max="12290" width="91.42578125" style="15" customWidth="1"/>
    <col min="12291" max="12291" width="1.5703125" style="15" customWidth="1"/>
    <col min="12292" max="12292" width="0" style="15" hidden="1" customWidth="1"/>
    <col min="12293" max="12293" width="17.42578125" style="15" customWidth="1"/>
    <col min="12294" max="12294" width="1.5703125" style="15" customWidth="1"/>
    <col min="12295" max="12544" width="8.5703125" style="15"/>
    <col min="12545" max="12545" width="3" style="15" customWidth="1"/>
    <col min="12546" max="12546" width="91.42578125" style="15" customWidth="1"/>
    <col min="12547" max="12547" width="1.5703125" style="15" customWidth="1"/>
    <col min="12548" max="12548" width="0" style="15" hidden="1" customWidth="1"/>
    <col min="12549" max="12549" width="17.42578125" style="15" customWidth="1"/>
    <col min="12550" max="12550" width="1.5703125" style="15" customWidth="1"/>
    <col min="12551" max="12800" width="8.5703125" style="15"/>
    <col min="12801" max="12801" width="3" style="15" customWidth="1"/>
    <col min="12802" max="12802" width="91.42578125" style="15" customWidth="1"/>
    <col min="12803" max="12803" width="1.5703125" style="15" customWidth="1"/>
    <col min="12804" max="12804" width="0" style="15" hidden="1" customWidth="1"/>
    <col min="12805" max="12805" width="17.42578125" style="15" customWidth="1"/>
    <col min="12806" max="12806" width="1.5703125" style="15" customWidth="1"/>
    <col min="12807" max="13056" width="8.5703125" style="15"/>
    <col min="13057" max="13057" width="3" style="15" customWidth="1"/>
    <col min="13058" max="13058" width="91.42578125" style="15" customWidth="1"/>
    <col min="13059" max="13059" width="1.5703125" style="15" customWidth="1"/>
    <col min="13060" max="13060" width="0" style="15" hidden="1" customWidth="1"/>
    <col min="13061" max="13061" width="17.42578125" style="15" customWidth="1"/>
    <col min="13062" max="13062" width="1.5703125" style="15" customWidth="1"/>
    <col min="13063" max="13312" width="8.5703125" style="15"/>
    <col min="13313" max="13313" width="3" style="15" customWidth="1"/>
    <col min="13314" max="13314" width="91.42578125" style="15" customWidth="1"/>
    <col min="13315" max="13315" width="1.5703125" style="15" customWidth="1"/>
    <col min="13316" max="13316" width="0" style="15" hidden="1" customWidth="1"/>
    <col min="13317" max="13317" width="17.42578125" style="15" customWidth="1"/>
    <col min="13318" max="13318" width="1.5703125" style="15" customWidth="1"/>
    <col min="13319" max="13568" width="8.5703125" style="15"/>
    <col min="13569" max="13569" width="3" style="15" customWidth="1"/>
    <col min="13570" max="13570" width="91.42578125" style="15" customWidth="1"/>
    <col min="13571" max="13571" width="1.5703125" style="15" customWidth="1"/>
    <col min="13572" max="13572" width="0" style="15" hidden="1" customWidth="1"/>
    <col min="13573" max="13573" width="17.42578125" style="15" customWidth="1"/>
    <col min="13574" max="13574" width="1.5703125" style="15" customWidth="1"/>
    <col min="13575" max="13824" width="8.5703125" style="15"/>
    <col min="13825" max="13825" width="3" style="15" customWidth="1"/>
    <col min="13826" max="13826" width="91.42578125" style="15" customWidth="1"/>
    <col min="13827" max="13827" width="1.5703125" style="15" customWidth="1"/>
    <col min="13828" max="13828" width="0" style="15" hidden="1" customWidth="1"/>
    <col min="13829" max="13829" width="17.42578125" style="15" customWidth="1"/>
    <col min="13830" max="13830" width="1.5703125" style="15" customWidth="1"/>
    <col min="13831" max="14080" width="8.5703125" style="15"/>
    <col min="14081" max="14081" width="3" style="15" customWidth="1"/>
    <col min="14082" max="14082" width="91.42578125" style="15" customWidth="1"/>
    <col min="14083" max="14083" width="1.5703125" style="15" customWidth="1"/>
    <col min="14084" max="14084" width="0" style="15" hidden="1" customWidth="1"/>
    <col min="14085" max="14085" width="17.42578125" style="15" customWidth="1"/>
    <col min="14086" max="14086" width="1.5703125" style="15" customWidth="1"/>
    <col min="14087" max="14336" width="8.5703125" style="15"/>
    <col min="14337" max="14337" width="3" style="15" customWidth="1"/>
    <col min="14338" max="14338" width="91.42578125" style="15" customWidth="1"/>
    <col min="14339" max="14339" width="1.5703125" style="15" customWidth="1"/>
    <col min="14340" max="14340" width="0" style="15" hidden="1" customWidth="1"/>
    <col min="14341" max="14341" width="17.42578125" style="15" customWidth="1"/>
    <col min="14342" max="14342" width="1.5703125" style="15" customWidth="1"/>
    <col min="14343" max="14592" width="8.5703125" style="15"/>
    <col min="14593" max="14593" width="3" style="15" customWidth="1"/>
    <col min="14594" max="14594" width="91.42578125" style="15" customWidth="1"/>
    <col min="14595" max="14595" width="1.5703125" style="15" customWidth="1"/>
    <col min="14596" max="14596" width="0" style="15" hidden="1" customWidth="1"/>
    <col min="14597" max="14597" width="17.42578125" style="15" customWidth="1"/>
    <col min="14598" max="14598" width="1.5703125" style="15" customWidth="1"/>
    <col min="14599" max="14848" width="8.5703125" style="15"/>
    <col min="14849" max="14849" width="3" style="15" customWidth="1"/>
    <col min="14850" max="14850" width="91.42578125" style="15" customWidth="1"/>
    <col min="14851" max="14851" width="1.5703125" style="15" customWidth="1"/>
    <col min="14852" max="14852" width="0" style="15" hidden="1" customWidth="1"/>
    <col min="14853" max="14853" width="17.42578125" style="15" customWidth="1"/>
    <col min="14854" max="14854" width="1.5703125" style="15" customWidth="1"/>
    <col min="14855" max="15104" width="8.5703125" style="15"/>
    <col min="15105" max="15105" width="3" style="15" customWidth="1"/>
    <col min="15106" max="15106" width="91.42578125" style="15" customWidth="1"/>
    <col min="15107" max="15107" width="1.5703125" style="15" customWidth="1"/>
    <col min="15108" max="15108" width="0" style="15" hidden="1" customWidth="1"/>
    <col min="15109" max="15109" width="17.42578125" style="15" customWidth="1"/>
    <col min="15110" max="15110" width="1.5703125" style="15" customWidth="1"/>
    <col min="15111" max="15360" width="8.5703125" style="15"/>
    <col min="15361" max="15361" width="3" style="15" customWidth="1"/>
    <col min="15362" max="15362" width="91.42578125" style="15" customWidth="1"/>
    <col min="15363" max="15363" width="1.5703125" style="15" customWidth="1"/>
    <col min="15364" max="15364" width="0" style="15" hidden="1" customWidth="1"/>
    <col min="15365" max="15365" width="17.42578125" style="15" customWidth="1"/>
    <col min="15366" max="15366" width="1.5703125" style="15" customWidth="1"/>
    <col min="15367" max="15616" width="8.5703125" style="15"/>
    <col min="15617" max="15617" width="3" style="15" customWidth="1"/>
    <col min="15618" max="15618" width="91.42578125" style="15" customWidth="1"/>
    <col min="15619" max="15619" width="1.5703125" style="15" customWidth="1"/>
    <col min="15620" max="15620" width="0" style="15" hidden="1" customWidth="1"/>
    <col min="15621" max="15621" width="17.42578125" style="15" customWidth="1"/>
    <col min="15622" max="15622" width="1.5703125" style="15" customWidth="1"/>
    <col min="15623" max="15872" width="8.5703125" style="15"/>
    <col min="15873" max="15873" width="3" style="15" customWidth="1"/>
    <col min="15874" max="15874" width="91.42578125" style="15" customWidth="1"/>
    <col min="15875" max="15875" width="1.5703125" style="15" customWidth="1"/>
    <col min="15876" max="15876" width="0" style="15" hidden="1" customWidth="1"/>
    <col min="15877" max="15877" width="17.42578125" style="15" customWidth="1"/>
    <col min="15878" max="15878" width="1.5703125" style="15" customWidth="1"/>
    <col min="15879" max="16128" width="8.5703125" style="15"/>
    <col min="16129" max="16129" width="3" style="15" customWidth="1"/>
    <col min="16130" max="16130" width="91.42578125" style="15" customWidth="1"/>
    <col min="16131" max="16131" width="1.5703125" style="15" customWidth="1"/>
    <col min="16132" max="16132" width="0" style="15" hidden="1" customWidth="1"/>
    <col min="16133" max="16133" width="17.42578125" style="15" customWidth="1"/>
    <col min="16134" max="16134" width="1.5703125" style="15" customWidth="1"/>
    <col min="16135" max="16384" width="8.5703125" style="15"/>
  </cols>
  <sheetData>
    <row r="1" spans="1:219" ht="20.100000000000001" customHeight="1" x14ac:dyDescent="0.25">
      <c r="A1" s="91" t="s">
        <v>201</v>
      </c>
      <c r="B1" s="92"/>
      <c r="C1" s="92"/>
      <c r="D1" s="93"/>
      <c r="E1" s="30"/>
      <c r="AI1" s="15"/>
    </row>
    <row r="2" spans="1:219" s="19" customFormat="1" ht="20.100000000000001" customHeight="1" x14ac:dyDescent="0.25">
      <c r="A2" s="94" t="s">
        <v>7</v>
      </c>
      <c r="B2" s="95"/>
      <c r="C2" s="96"/>
      <c r="D2" s="130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219" s="19" customFormat="1" ht="20.100000000000001" customHeight="1" x14ac:dyDescent="0.25">
      <c r="A3" s="97"/>
      <c r="B3" s="95"/>
      <c r="C3" s="96"/>
      <c r="D3" s="130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219" s="19" customFormat="1" ht="20.100000000000001" customHeight="1" x14ac:dyDescent="0.25">
      <c r="A4" s="98" t="s">
        <v>388</v>
      </c>
      <c r="B4" s="95"/>
      <c r="C4" s="96"/>
      <c r="D4" s="125" t="s">
        <v>325</v>
      </c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219" s="19" customFormat="1" ht="20.100000000000001" customHeight="1" x14ac:dyDescent="0.25">
      <c r="A5" s="98"/>
      <c r="B5" s="95"/>
      <c r="C5" s="96"/>
      <c r="D5" s="125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219" s="23" customFormat="1" ht="20.100000000000001" customHeight="1" x14ac:dyDescent="0.2">
      <c r="A6" s="126" t="s">
        <v>202</v>
      </c>
      <c r="B6" s="126"/>
      <c r="C6" s="126"/>
      <c r="D6" s="126"/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</row>
    <row r="7" spans="1:219" s="23" customFormat="1" ht="20.100000000000001" customHeight="1" x14ac:dyDescent="0.2">
      <c r="A7" s="126"/>
      <c r="B7" s="126"/>
      <c r="C7" s="126"/>
      <c r="D7" s="126"/>
      <c r="E7" s="34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</row>
    <row r="8" spans="1:219" s="26" customFormat="1" ht="20.100000000000001" customHeight="1" x14ac:dyDescent="0.2">
      <c r="A8" s="99"/>
      <c r="B8" s="100"/>
      <c r="C8" s="101"/>
      <c r="D8" s="102"/>
      <c r="E8" s="35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</row>
    <row r="9" spans="1:219" s="27" customFormat="1" ht="20.100000000000001" customHeight="1" x14ac:dyDescent="0.2">
      <c r="A9" s="128" t="s">
        <v>245</v>
      </c>
      <c r="B9" s="128"/>
      <c r="C9" s="103"/>
      <c r="D9" s="44">
        <f>+D11+D21</f>
        <v>95</v>
      </c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</row>
    <row r="10" spans="1:219" s="26" customFormat="1" ht="20.100000000000001" customHeight="1" x14ac:dyDescent="0.2">
      <c r="A10" s="99"/>
      <c r="B10" s="100"/>
      <c r="C10" s="101"/>
      <c r="D10" s="105"/>
      <c r="E10" s="35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</row>
    <row r="11" spans="1:219" s="27" customFormat="1" ht="20.100000000000001" customHeight="1" x14ac:dyDescent="0.2">
      <c r="A11" s="123" t="s">
        <v>9</v>
      </c>
      <c r="B11" s="123"/>
      <c r="C11" s="103"/>
      <c r="D11" s="46">
        <f>+D13+D15+D17+D19</f>
        <v>0</v>
      </c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</row>
    <row r="12" spans="1:219" s="26" customFormat="1" ht="20.100000000000001" customHeight="1" x14ac:dyDescent="0.2">
      <c r="A12" s="99"/>
      <c r="B12" s="101"/>
      <c r="C12" s="101"/>
      <c r="D12" s="105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19" s="27" customFormat="1" ht="20.100000000000001" customHeight="1" x14ac:dyDescent="0.2">
      <c r="A13" s="123" t="s">
        <v>10</v>
      </c>
      <c r="B13" s="123"/>
      <c r="C13" s="103"/>
      <c r="D13" s="46"/>
      <c r="E13" s="3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</row>
    <row r="14" spans="1:219" s="26" customFormat="1" ht="20.100000000000001" customHeight="1" x14ac:dyDescent="0.2">
      <c r="A14" s="99"/>
      <c r="B14" s="101"/>
      <c r="C14" s="101"/>
      <c r="D14" s="105"/>
      <c r="E14" s="3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</row>
    <row r="15" spans="1:219" s="26" customFormat="1" ht="20.100000000000001" customHeight="1" x14ac:dyDescent="0.2">
      <c r="A15" s="123" t="s">
        <v>12</v>
      </c>
      <c r="B15" s="123"/>
      <c r="C15" s="103"/>
      <c r="D15" s="46">
        <v>0</v>
      </c>
      <c r="E15" s="3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</row>
    <row r="16" spans="1:219" s="26" customFormat="1" ht="20.100000000000001" customHeight="1" x14ac:dyDescent="0.2">
      <c r="A16" s="99"/>
      <c r="B16" s="101"/>
      <c r="C16" s="101"/>
      <c r="D16" s="105"/>
      <c r="E16" s="3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19" s="26" customFormat="1" ht="20.100000000000001" customHeight="1" x14ac:dyDescent="0.2">
      <c r="A17" s="123" t="s">
        <v>21</v>
      </c>
      <c r="B17" s="123"/>
      <c r="C17" s="103"/>
      <c r="D17" s="46">
        <v>0</v>
      </c>
      <c r="E17" s="35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</row>
    <row r="18" spans="1:219" s="26" customFormat="1" ht="20.100000000000001" customHeight="1" x14ac:dyDescent="0.2">
      <c r="A18" s="99"/>
      <c r="B18" s="101"/>
      <c r="C18" s="101"/>
      <c r="D18" s="105"/>
      <c r="E18" s="35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</row>
    <row r="19" spans="1:219" s="26" customFormat="1" ht="20.100000000000001" customHeight="1" x14ac:dyDescent="0.2">
      <c r="A19" s="123" t="s">
        <v>23</v>
      </c>
      <c r="B19" s="123"/>
      <c r="C19" s="103"/>
      <c r="D19" s="46">
        <v>0</v>
      </c>
      <c r="E19" s="35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</row>
    <row r="20" spans="1:219" s="23" customFormat="1" ht="20.100000000000001" customHeight="1" x14ac:dyDescent="0.2">
      <c r="A20" s="99"/>
      <c r="B20" s="101"/>
      <c r="C20" s="101"/>
      <c r="D20" s="105"/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6" customFormat="1" ht="20.100000000000001" customHeight="1" x14ac:dyDescent="0.2">
      <c r="A21" s="123" t="s">
        <v>24</v>
      </c>
      <c r="B21" s="123"/>
      <c r="C21" s="103"/>
      <c r="D21" s="46">
        <f>+D23+D28+D30+D32</f>
        <v>95</v>
      </c>
      <c r="E21" s="3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7" customFormat="1" ht="20.100000000000001" customHeight="1" x14ac:dyDescent="0.2">
      <c r="A22" s="99"/>
      <c r="B22" s="101"/>
      <c r="C22" s="101"/>
      <c r="D22" s="105"/>
      <c r="E22" s="3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6" customFormat="1" ht="20.100000000000001" customHeight="1" x14ac:dyDescent="0.2">
      <c r="A23" s="123" t="s">
        <v>25</v>
      </c>
      <c r="B23" s="123"/>
      <c r="C23" s="103"/>
      <c r="D23" s="46">
        <f>SUM(D25:D26)</f>
        <v>95</v>
      </c>
      <c r="E23" s="35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26" customFormat="1" ht="20.100000000000001" customHeight="1" x14ac:dyDescent="0.2">
      <c r="A24" s="99"/>
      <c r="B24" s="101"/>
      <c r="C24" s="101"/>
      <c r="D24" s="105"/>
      <c r="E24" s="35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</row>
    <row r="25" spans="1:219" s="27" customFormat="1" ht="20.100000000000001" customHeight="1" x14ac:dyDescent="0.2">
      <c r="A25" s="99"/>
      <c r="B25" s="106" t="s">
        <v>203</v>
      </c>
      <c r="C25" s="101"/>
      <c r="D25" s="105">
        <v>64</v>
      </c>
      <c r="E25" s="3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19" s="26" customFormat="1" ht="20.100000000000001" customHeight="1" x14ac:dyDescent="0.2">
      <c r="A26" s="99"/>
      <c r="B26" s="106" t="s">
        <v>204</v>
      </c>
      <c r="C26" s="101"/>
      <c r="D26" s="105">
        <v>31</v>
      </c>
      <c r="E26" s="3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</row>
    <row r="27" spans="1:219" s="27" customFormat="1" ht="20.100000000000001" customHeight="1" x14ac:dyDescent="0.2">
      <c r="A27" s="99"/>
      <c r="B27" s="101"/>
      <c r="C27" s="101"/>
      <c r="D27" s="105"/>
      <c r="E27" s="34"/>
      <c r="F27" s="32"/>
      <c r="G27" s="37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19" s="26" customFormat="1" ht="20.100000000000001" customHeight="1" x14ac:dyDescent="0.2">
      <c r="A28" s="123" t="s">
        <v>63</v>
      </c>
      <c r="B28" s="123"/>
      <c r="C28" s="103"/>
      <c r="D28" s="46">
        <v>0</v>
      </c>
      <c r="E28" s="35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19" s="27" customFormat="1" ht="20.100000000000001" customHeight="1" x14ac:dyDescent="0.2">
      <c r="A29" s="99"/>
      <c r="B29" s="101"/>
      <c r="C29" s="101"/>
      <c r="D29" s="105"/>
      <c r="E29" s="34"/>
      <c r="F29" s="32"/>
      <c r="G29" s="131"/>
      <c r="H29" s="131"/>
      <c r="I29" s="131"/>
      <c r="J29" s="131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</row>
    <row r="30" spans="1:219" s="28" customFormat="1" ht="20.100000000000001" customHeight="1" x14ac:dyDescent="0.25">
      <c r="A30" s="123" t="s">
        <v>54</v>
      </c>
      <c r="B30" s="123"/>
      <c r="C30" s="103"/>
      <c r="D30" s="46">
        <v>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219" s="26" customFormat="1" ht="20.100000000000001" customHeight="1" x14ac:dyDescent="0.2">
      <c r="A31" s="99"/>
      <c r="B31" s="101"/>
      <c r="C31" s="101"/>
      <c r="D31" s="105"/>
      <c r="E31" s="35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</row>
    <row r="32" spans="1:219" s="27" customFormat="1" ht="20.100000000000001" customHeight="1" x14ac:dyDescent="0.2">
      <c r="A32" s="123" t="s">
        <v>301</v>
      </c>
      <c r="B32" s="123"/>
      <c r="C32" s="103"/>
      <c r="D32" s="46">
        <v>0</v>
      </c>
      <c r="E32" s="34"/>
      <c r="F32" s="38"/>
      <c r="G32" s="38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</row>
    <row r="33" spans="1:219" s="26" customFormat="1" ht="20.100000000000001" customHeight="1" x14ac:dyDescent="0.2">
      <c r="A33" s="99"/>
      <c r="B33" s="101"/>
      <c r="C33" s="101"/>
      <c r="D33" s="105"/>
      <c r="E33" s="35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</row>
    <row r="34" spans="1:219" s="26" customFormat="1" ht="20.100000000000001" customHeight="1" x14ac:dyDescent="0.2">
      <c r="A34" s="128" t="s">
        <v>33</v>
      </c>
      <c r="B34" s="128"/>
      <c r="C34" s="103"/>
      <c r="D34" s="44">
        <f>+D36+D44</f>
        <v>415</v>
      </c>
      <c r="E34" s="35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</row>
    <row r="35" spans="1:219" s="27" customFormat="1" ht="20.100000000000001" customHeight="1" x14ac:dyDescent="0.2">
      <c r="A35" s="99"/>
      <c r="B35" s="100"/>
      <c r="C35" s="101"/>
      <c r="D35" s="105"/>
      <c r="E35" s="34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</row>
    <row r="36" spans="1:219" s="27" customFormat="1" ht="20.100000000000001" customHeight="1" x14ac:dyDescent="0.2">
      <c r="A36" s="123" t="s">
        <v>9</v>
      </c>
      <c r="B36" s="123"/>
      <c r="C36" s="103"/>
      <c r="D36" s="46">
        <v>0</v>
      </c>
      <c r="E36" s="3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</row>
    <row r="37" spans="1:219" s="39" customFormat="1" ht="20.100000000000001" customHeight="1" x14ac:dyDescent="0.2">
      <c r="A37" s="99"/>
      <c r="B37" s="101"/>
      <c r="C37" s="101"/>
      <c r="D37" s="105"/>
      <c r="E37" s="35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</row>
    <row r="38" spans="1:219" s="39" customFormat="1" ht="20.100000000000001" customHeight="1" x14ac:dyDescent="0.2">
      <c r="A38" s="123" t="s">
        <v>12</v>
      </c>
      <c r="B38" s="123"/>
      <c r="C38" s="103"/>
      <c r="D38" s="46">
        <v>0</v>
      </c>
      <c r="E38" s="3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</row>
    <row r="39" spans="1:219" s="26" customFormat="1" ht="20.100000000000001" customHeight="1" x14ac:dyDescent="0.2">
      <c r="A39" s="99"/>
      <c r="B39" s="101"/>
      <c r="C39" s="101"/>
      <c r="D39" s="105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</row>
    <row r="40" spans="1:219" s="26" customFormat="1" ht="20.100000000000001" customHeight="1" x14ac:dyDescent="0.2">
      <c r="A40" s="123" t="s">
        <v>21</v>
      </c>
      <c r="B40" s="123"/>
      <c r="C40" s="103"/>
      <c r="D40" s="46">
        <v>0</v>
      </c>
      <c r="E40" s="35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</row>
    <row r="41" spans="1:219" s="26" customFormat="1" ht="20.100000000000001" customHeight="1" x14ac:dyDescent="0.2">
      <c r="A41" s="99"/>
      <c r="B41" s="101"/>
      <c r="C41" s="101"/>
      <c r="D41" s="105"/>
      <c r="E41" s="35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</row>
    <row r="42" spans="1:219" ht="20.100000000000001" customHeight="1" x14ac:dyDescent="0.2">
      <c r="A42" s="123" t="s">
        <v>23</v>
      </c>
      <c r="B42" s="123"/>
      <c r="C42" s="103"/>
      <c r="D42" s="46">
        <v>0</v>
      </c>
      <c r="E42" s="30"/>
      <c r="AI42" s="15"/>
    </row>
    <row r="43" spans="1:219" ht="20.100000000000001" customHeight="1" x14ac:dyDescent="0.2">
      <c r="A43" s="99"/>
      <c r="B43" s="101"/>
      <c r="C43" s="101"/>
      <c r="D43" s="105"/>
      <c r="E43" s="30"/>
      <c r="AI43" s="15"/>
    </row>
    <row r="44" spans="1:219" ht="20.100000000000001" customHeight="1" x14ac:dyDescent="0.2">
      <c r="A44" s="123" t="s">
        <v>24</v>
      </c>
      <c r="B44" s="123"/>
      <c r="C44" s="103"/>
      <c r="D44" s="46">
        <f>+D46+D53+D55+D57</f>
        <v>415</v>
      </c>
      <c r="E44" s="30"/>
      <c r="AI44" s="15"/>
    </row>
    <row r="45" spans="1:219" ht="20.100000000000001" customHeight="1" x14ac:dyDescent="0.2">
      <c r="A45" s="99"/>
      <c r="B45" s="101"/>
      <c r="C45" s="101"/>
      <c r="D45" s="105"/>
      <c r="E45" s="30"/>
      <c r="AI45" s="15"/>
    </row>
    <row r="46" spans="1:219" ht="20.100000000000001" customHeight="1" x14ac:dyDescent="0.2">
      <c r="A46" s="123" t="s">
        <v>25</v>
      </c>
      <c r="B46" s="123"/>
      <c r="C46" s="103"/>
      <c r="D46" s="46">
        <f>SUM(D48:D51)</f>
        <v>415</v>
      </c>
      <c r="E46" s="30"/>
      <c r="AI46" s="15"/>
    </row>
    <row r="47" spans="1:219" ht="20.100000000000001" customHeight="1" x14ac:dyDescent="0.2">
      <c r="A47" s="99"/>
      <c r="B47" s="101"/>
      <c r="C47" s="101"/>
      <c r="D47" s="105"/>
      <c r="E47" s="30"/>
      <c r="AI47" s="15"/>
    </row>
    <row r="48" spans="1:219" ht="20.100000000000001" customHeight="1" x14ac:dyDescent="0.2">
      <c r="A48" s="99"/>
      <c r="B48" s="106" t="s">
        <v>205</v>
      </c>
      <c r="C48" s="101"/>
      <c r="D48" s="105">
        <v>236</v>
      </c>
      <c r="E48" s="30"/>
      <c r="AI48" s="15"/>
    </row>
    <row r="49" spans="1:35" ht="20.100000000000001" customHeight="1" x14ac:dyDescent="0.2">
      <c r="A49" s="99"/>
      <c r="B49" s="106" t="s">
        <v>320</v>
      </c>
      <c r="C49" s="101"/>
      <c r="D49" s="105">
        <v>135</v>
      </c>
      <c r="E49" s="30"/>
      <c r="AI49" s="15"/>
    </row>
    <row r="50" spans="1:35" ht="20.100000000000001" customHeight="1" x14ac:dyDescent="0.2">
      <c r="A50" s="99"/>
      <c r="B50" s="106" t="s">
        <v>260</v>
      </c>
      <c r="C50" s="101"/>
      <c r="D50" s="105">
        <v>2</v>
      </c>
      <c r="E50" s="30"/>
      <c r="AI50" s="15"/>
    </row>
    <row r="51" spans="1:35" ht="20.100000000000001" customHeight="1" x14ac:dyDescent="0.2">
      <c r="A51" s="99"/>
      <c r="B51" s="106" t="s">
        <v>451</v>
      </c>
      <c r="C51" s="101"/>
      <c r="D51" s="105">
        <v>42</v>
      </c>
      <c r="E51" s="30"/>
      <c r="AI51" s="15"/>
    </row>
    <row r="52" spans="1:35" ht="20.100000000000001" customHeight="1" x14ac:dyDescent="0.2">
      <c r="A52" s="99"/>
      <c r="B52" s="101"/>
      <c r="C52" s="101"/>
      <c r="D52" s="105"/>
      <c r="E52" s="30"/>
      <c r="AI52" s="15"/>
    </row>
    <row r="53" spans="1:35" ht="20.100000000000001" customHeight="1" x14ac:dyDescent="0.2">
      <c r="A53" s="123" t="s">
        <v>63</v>
      </c>
      <c r="B53" s="123"/>
      <c r="C53" s="103"/>
      <c r="D53" s="46">
        <v>0</v>
      </c>
      <c r="E53" s="30"/>
      <c r="AI53" s="15"/>
    </row>
    <row r="54" spans="1:35" ht="20.100000000000001" customHeight="1" x14ac:dyDescent="0.2">
      <c r="A54" s="99"/>
      <c r="B54" s="101"/>
      <c r="C54" s="101"/>
      <c r="D54" s="105"/>
      <c r="E54" s="30"/>
      <c r="AI54" s="15"/>
    </row>
    <row r="55" spans="1:35" ht="20.100000000000001" customHeight="1" x14ac:dyDescent="0.2">
      <c r="A55" s="123" t="s">
        <v>54</v>
      </c>
      <c r="B55" s="123"/>
      <c r="C55" s="103"/>
      <c r="D55" s="46">
        <v>0</v>
      </c>
      <c r="E55" s="30"/>
      <c r="AI55" s="15"/>
    </row>
    <row r="56" spans="1:35" ht="20.100000000000001" customHeight="1" x14ac:dyDescent="0.2">
      <c r="A56" s="99"/>
      <c r="B56" s="101"/>
      <c r="C56" s="101"/>
      <c r="D56" s="105"/>
      <c r="E56" s="30"/>
      <c r="AI56" s="15"/>
    </row>
    <row r="57" spans="1:35" ht="20.100000000000001" customHeight="1" x14ac:dyDescent="0.2">
      <c r="A57" s="123" t="s">
        <v>301</v>
      </c>
      <c r="B57" s="123"/>
      <c r="C57" s="103"/>
      <c r="D57" s="46">
        <v>0</v>
      </c>
      <c r="E57" s="30"/>
      <c r="AI57" s="15"/>
    </row>
    <row r="58" spans="1:35" ht="20.100000000000001" customHeight="1" x14ac:dyDescent="0.2">
      <c r="A58" s="99"/>
      <c r="B58" s="101"/>
      <c r="C58" s="101"/>
      <c r="D58" s="105"/>
      <c r="E58" s="30"/>
      <c r="AI58" s="15"/>
    </row>
    <row r="59" spans="1:35" ht="20.100000000000001" customHeight="1" x14ac:dyDescent="0.2">
      <c r="A59" s="126" t="s">
        <v>207</v>
      </c>
      <c r="B59" s="126"/>
      <c r="C59" s="126"/>
      <c r="D59" s="126"/>
      <c r="E59" s="30"/>
      <c r="AI59" s="15"/>
    </row>
    <row r="60" spans="1:35" ht="20.100000000000001" customHeight="1" x14ac:dyDescent="0.2">
      <c r="A60" s="126"/>
      <c r="B60" s="126"/>
      <c r="C60" s="126"/>
      <c r="D60" s="126"/>
      <c r="E60" s="30"/>
      <c r="AI60" s="15"/>
    </row>
    <row r="61" spans="1:35" ht="20.100000000000001" customHeight="1" x14ac:dyDescent="0.2">
      <c r="A61" s="99"/>
      <c r="B61" s="100"/>
      <c r="C61" s="101"/>
      <c r="D61" s="105"/>
      <c r="E61" s="30"/>
      <c r="AI61" s="15"/>
    </row>
    <row r="62" spans="1:35" ht="20.100000000000001" customHeight="1" x14ac:dyDescent="0.2">
      <c r="A62" s="128" t="s">
        <v>38</v>
      </c>
      <c r="B62" s="128"/>
      <c r="C62" s="103"/>
      <c r="D62" s="44">
        <f>+D64+D68+D88+D96</f>
        <v>661</v>
      </c>
      <c r="E62" s="30"/>
      <c r="AI62" s="15"/>
    </row>
    <row r="63" spans="1:35" ht="20.100000000000001" customHeight="1" x14ac:dyDescent="0.2">
      <c r="A63" s="99"/>
      <c r="B63" s="100"/>
      <c r="C63" s="101"/>
      <c r="D63" s="105"/>
      <c r="E63" s="30"/>
      <c r="AI63" s="15"/>
    </row>
    <row r="64" spans="1:35" ht="20.100000000000001" customHeight="1" x14ac:dyDescent="0.2">
      <c r="A64" s="123" t="s">
        <v>39</v>
      </c>
      <c r="B64" s="123"/>
      <c r="C64" s="103"/>
      <c r="D64" s="46">
        <f>+D66</f>
        <v>491</v>
      </c>
      <c r="E64" s="30"/>
      <c r="AI64" s="15"/>
    </row>
    <row r="65" spans="1:35" ht="20.100000000000001" customHeight="1" x14ac:dyDescent="0.2">
      <c r="A65" s="99"/>
      <c r="B65" s="100"/>
      <c r="C65" s="101"/>
      <c r="D65" s="105"/>
      <c r="E65" s="30"/>
      <c r="AI65" s="15"/>
    </row>
    <row r="66" spans="1:35" ht="20.100000000000001" customHeight="1" x14ac:dyDescent="0.2">
      <c r="A66" s="99"/>
      <c r="B66" s="106" t="s">
        <v>40</v>
      </c>
      <c r="C66" s="101"/>
      <c r="D66" s="105">
        <v>491</v>
      </c>
      <c r="E66" s="30"/>
      <c r="AI66" s="15"/>
    </row>
    <row r="67" spans="1:35" ht="20.100000000000001" customHeight="1" x14ac:dyDescent="0.2">
      <c r="A67" s="99"/>
      <c r="B67" s="40"/>
      <c r="C67" s="101"/>
      <c r="D67" s="105"/>
      <c r="E67" s="30"/>
      <c r="AI67" s="15"/>
    </row>
    <row r="68" spans="1:35" ht="20.100000000000001" customHeight="1" x14ac:dyDescent="0.2">
      <c r="A68" s="123" t="s">
        <v>136</v>
      </c>
      <c r="B68" s="123"/>
      <c r="C68" s="103"/>
      <c r="D68" s="46">
        <f>SUM(D70:D86)</f>
        <v>124</v>
      </c>
      <c r="E68" s="30"/>
      <c r="AI68" s="15"/>
    </row>
    <row r="69" spans="1:35" ht="20.100000000000001" customHeight="1" x14ac:dyDescent="0.2">
      <c r="A69" s="99"/>
      <c r="B69" s="101"/>
      <c r="C69" s="101"/>
      <c r="D69" s="105"/>
      <c r="E69" s="30"/>
      <c r="AI69" s="15"/>
    </row>
    <row r="70" spans="1:35" ht="20.100000000000001" customHeight="1" x14ac:dyDescent="0.2">
      <c r="A70" s="99"/>
      <c r="B70" s="106" t="s">
        <v>208</v>
      </c>
      <c r="C70" s="107"/>
      <c r="D70" s="105">
        <v>29</v>
      </c>
      <c r="E70" s="30"/>
      <c r="AI70" s="15"/>
    </row>
    <row r="71" spans="1:35" ht="20.100000000000001" customHeight="1" x14ac:dyDescent="0.2">
      <c r="A71" s="99"/>
      <c r="B71" s="106" t="s">
        <v>209</v>
      </c>
      <c r="C71" s="107"/>
      <c r="D71" s="105">
        <v>3</v>
      </c>
      <c r="E71" s="30"/>
      <c r="AI71" s="15"/>
    </row>
    <row r="72" spans="1:35" ht="20.100000000000001" customHeight="1" x14ac:dyDescent="0.2">
      <c r="A72" s="99"/>
      <c r="B72" s="106" t="s">
        <v>210</v>
      </c>
      <c r="C72" s="107">
        <f t="shared" ref="C72:C75" si="0">A72</f>
        <v>0</v>
      </c>
      <c r="D72" s="105">
        <v>4</v>
      </c>
      <c r="E72" s="30"/>
      <c r="AI72" s="15"/>
    </row>
    <row r="73" spans="1:35" ht="20.100000000000001" customHeight="1" x14ac:dyDescent="0.2">
      <c r="A73" s="99"/>
      <c r="B73" s="106" t="s">
        <v>211</v>
      </c>
      <c r="C73" s="107">
        <f t="shared" si="0"/>
        <v>0</v>
      </c>
      <c r="D73" s="105">
        <v>2</v>
      </c>
      <c r="E73" s="30"/>
      <c r="AI73" s="15"/>
    </row>
    <row r="74" spans="1:35" ht="20.100000000000001" customHeight="1" x14ac:dyDescent="0.2">
      <c r="A74" s="99"/>
      <c r="B74" s="106" t="s">
        <v>212</v>
      </c>
      <c r="C74" s="107">
        <f t="shared" si="0"/>
        <v>0</v>
      </c>
      <c r="D74" s="105">
        <v>5</v>
      </c>
      <c r="E74" s="30"/>
      <c r="AI74" s="15"/>
    </row>
    <row r="75" spans="1:35" ht="20.100000000000001" customHeight="1" x14ac:dyDescent="0.2">
      <c r="A75" s="99"/>
      <c r="B75" s="106" t="s">
        <v>213</v>
      </c>
      <c r="C75" s="107">
        <f t="shared" si="0"/>
        <v>0</v>
      </c>
      <c r="D75" s="105">
        <v>2</v>
      </c>
      <c r="E75" s="30"/>
      <c r="AI75" s="15"/>
    </row>
    <row r="76" spans="1:35" ht="20.100000000000001" customHeight="1" x14ac:dyDescent="0.2">
      <c r="A76" s="99"/>
      <c r="B76" s="106" t="s">
        <v>214</v>
      </c>
      <c r="C76" s="107">
        <f>A76+A109</f>
        <v>0</v>
      </c>
      <c r="D76" s="105">
        <v>6</v>
      </c>
      <c r="E76" s="30"/>
      <c r="AI76" s="15"/>
    </row>
    <row r="77" spans="1:35" ht="20.100000000000001" customHeight="1" x14ac:dyDescent="0.2">
      <c r="A77" s="99"/>
      <c r="B77" s="106" t="s">
        <v>215</v>
      </c>
      <c r="C77" s="107"/>
      <c r="D77" s="105">
        <v>11</v>
      </c>
      <c r="E77" s="30"/>
      <c r="AI77" s="15"/>
    </row>
    <row r="78" spans="1:35" ht="20.100000000000001" customHeight="1" x14ac:dyDescent="0.2">
      <c r="A78" s="99"/>
      <c r="B78" s="106" t="s">
        <v>216</v>
      </c>
      <c r="C78" s="107"/>
      <c r="D78" s="105">
        <v>17</v>
      </c>
      <c r="E78" s="30"/>
      <c r="AI78" s="15"/>
    </row>
    <row r="79" spans="1:35" ht="20.100000000000001" customHeight="1" x14ac:dyDescent="0.2">
      <c r="A79" s="99"/>
      <c r="B79" s="106" t="s">
        <v>217</v>
      </c>
      <c r="C79" s="107">
        <f>A79</f>
        <v>0</v>
      </c>
      <c r="D79" s="105">
        <v>4</v>
      </c>
      <c r="E79" s="30"/>
      <c r="AI79" s="15"/>
    </row>
    <row r="80" spans="1:35" ht="20.100000000000001" customHeight="1" x14ac:dyDescent="0.2">
      <c r="A80" s="99"/>
      <c r="B80" s="106" t="s">
        <v>218</v>
      </c>
      <c r="C80" s="107">
        <f>A80+A111</f>
        <v>0</v>
      </c>
      <c r="D80" s="105">
        <v>6</v>
      </c>
      <c r="E80" s="30"/>
      <c r="AI80" s="15"/>
    </row>
    <row r="81" spans="1:35" ht="20.100000000000001" customHeight="1" x14ac:dyDescent="0.2">
      <c r="A81" s="99"/>
      <c r="B81" s="106" t="s">
        <v>219</v>
      </c>
      <c r="C81" s="107"/>
      <c r="D81" s="105">
        <v>18</v>
      </c>
      <c r="E81" s="30"/>
      <c r="AI81" s="15"/>
    </row>
    <row r="82" spans="1:35" ht="20.100000000000001" customHeight="1" x14ac:dyDescent="0.2">
      <c r="A82" s="99"/>
      <c r="B82" s="106" t="s">
        <v>220</v>
      </c>
      <c r="C82" s="107">
        <f>A82+A106</f>
        <v>0</v>
      </c>
      <c r="D82" s="105">
        <v>3</v>
      </c>
      <c r="E82" s="30"/>
      <c r="AI82" s="15"/>
    </row>
    <row r="83" spans="1:35" ht="20.100000000000001" customHeight="1" x14ac:dyDescent="0.2">
      <c r="A83" s="99"/>
      <c r="B83" s="106" t="s">
        <v>221</v>
      </c>
      <c r="C83" s="107">
        <f t="shared" ref="C83:C86" si="1">A83</f>
        <v>0</v>
      </c>
      <c r="D83" s="105">
        <v>1</v>
      </c>
      <c r="E83" s="30"/>
      <c r="AI83" s="15"/>
    </row>
    <row r="84" spans="1:35" ht="20.100000000000001" customHeight="1" x14ac:dyDescent="0.2">
      <c r="A84" s="99"/>
      <c r="B84" s="106" t="s">
        <v>222</v>
      </c>
      <c r="C84" s="107">
        <f t="shared" si="1"/>
        <v>0</v>
      </c>
      <c r="D84" s="105">
        <v>0</v>
      </c>
      <c r="E84" s="30"/>
      <c r="AI84" s="15"/>
    </row>
    <row r="85" spans="1:35" ht="20.100000000000001" customHeight="1" x14ac:dyDescent="0.2">
      <c r="A85" s="99"/>
      <c r="B85" s="106" t="s">
        <v>223</v>
      </c>
      <c r="C85" s="107">
        <f t="shared" si="1"/>
        <v>0</v>
      </c>
      <c r="D85" s="105">
        <v>10</v>
      </c>
      <c r="E85" s="30"/>
      <c r="AI85" s="15"/>
    </row>
    <row r="86" spans="1:35" ht="20.100000000000001" customHeight="1" x14ac:dyDescent="0.2">
      <c r="A86" s="99"/>
      <c r="B86" s="106" t="s">
        <v>224</v>
      </c>
      <c r="C86" s="107">
        <f t="shared" si="1"/>
        <v>0</v>
      </c>
      <c r="D86" s="105">
        <v>3</v>
      </c>
      <c r="E86" s="30"/>
      <c r="AI86" s="15"/>
    </row>
    <row r="87" spans="1:35" ht="20.100000000000001" customHeight="1" x14ac:dyDescent="0.2">
      <c r="A87" s="99"/>
      <c r="B87" s="100"/>
      <c r="C87" s="101"/>
      <c r="D87" s="105"/>
      <c r="E87" s="30"/>
      <c r="AI87" s="15"/>
    </row>
    <row r="88" spans="1:35" ht="20.100000000000001" customHeight="1" x14ac:dyDescent="0.2">
      <c r="A88" s="123" t="s">
        <v>157</v>
      </c>
      <c r="B88" s="123"/>
      <c r="C88" s="103"/>
      <c r="D88" s="46">
        <f>SUM(D90:D94)</f>
        <v>45</v>
      </c>
      <c r="E88" s="30"/>
      <c r="AI88" s="15"/>
    </row>
    <row r="89" spans="1:35" ht="20.100000000000001" customHeight="1" x14ac:dyDescent="0.2">
      <c r="A89" s="99"/>
      <c r="B89" s="101"/>
      <c r="C89" s="101"/>
      <c r="D89" s="105"/>
      <c r="E89" s="30"/>
      <c r="AI89" s="15"/>
    </row>
    <row r="90" spans="1:35" ht="20.100000000000001" customHeight="1" x14ac:dyDescent="0.2">
      <c r="A90" s="99"/>
      <c r="B90" s="101" t="s">
        <v>225</v>
      </c>
      <c r="C90" s="101"/>
      <c r="D90" s="105">
        <v>13</v>
      </c>
      <c r="E90" s="30"/>
      <c r="AI90" s="15"/>
    </row>
    <row r="91" spans="1:35" ht="20.100000000000001" customHeight="1" x14ac:dyDescent="0.2">
      <c r="A91" s="99"/>
      <c r="B91" s="106" t="s">
        <v>204</v>
      </c>
      <c r="C91" s="101"/>
      <c r="D91" s="105">
        <v>3</v>
      </c>
      <c r="E91" s="30"/>
      <c r="AI91" s="15"/>
    </row>
    <row r="92" spans="1:35" ht="20.100000000000001" customHeight="1" x14ac:dyDescent="0.2">
      <c r="A92" s="99"/>
      <c r="B92" s="106" t="s">
        <v>373</v>
      </c>
      <c r="C92" s="101"/>
      <c r="D92" s="105">
        <v>1</v>
      </c>
      <c r="E92" s="30"/>
      <c r="AI92" s="15"/>
    </row>
    <row r="93" spans="1:35" ht="20.100000000000001" customHeight="1" x14ac:dyDescent="0.2">
      <c r="A93" s="99"/>
      <c r="B93" s="106" t="s">
        <v>452</v>
      </c>
      <c r="C93" s="101"/>
      <c r="D93" s="105">
        <v>1</v>
      </c>
      <c r="E93" s="30"/>
      <c r="AI93" s="15"/>
    </row>
    <row r="94" spans="1:35" ht="20.100000000000001" customHeight="1" x14ac:dyDescent="0.2">
      <c r="A94" s="40"/>
      <c r="B94" s="106" t="s">
        <v>226</v>
      </c>
      <c r="C94" s="40"/>
      <c r="D94" s="105">
        <v>27</v>
      </c>
      <c r="E94" s="30"/>
      <c r="AI94" s="15"/>
    </row>
    <row r="95" spans="1:35" ht="20.100000000000001" customHeight="1" x14ac:dyDescent="0.2">
      <c r="A95" s="99"/>
      <c r="B95" s="100"/>
      <c r="C95" s="101"/>
      <c r="D95" s="105"/>
      <c r="E95" s="30"/>
      <c r="AI95" s="15"/>
    </row>
    <row r="96" spans="1:35" ht="20.100000000000001" customHeight="1" x14ac:dyDescent="0.2">
      <c r="A96" s="123" t="s">
        <v>162</v>
      </c>
      <c r="B96" s="123"/>
      <c r="C96" s="103"/>
      <c r="D96" s="46">
        <f>SUM(D98:D98)</f>
        <v>1</v>
      </c>
      <c r="E96" s="30"/>
      <c r="AI96" s="15"/>
    </row>
    <row r="97" spans="1:35" ht="20.100000000000001" customHeight="1" x14ac:dyDescent="0.2">
      <c r="A97" s="99"/>
      <c r="B97" s="101"/>
      <c r="C97" s="101"/>
      <c r="D97" s="105"/>
      <c r="E97" s="30"/>
      <c r="AI97" s="15"/>
    </row>
    <row r="98" spans="1:35" ht="20.100000000000001" customHeight="1" x14ac:dyDescent="0.2">
      <c r="A98" s="40"/>
      <c r="B98" s="106" t="s">
        <v>227</v>
      </c>
      <c r="C98" s="101"/>
      <c r="D98" s="105">
        <v>1</v>
      </c>
      <c r="E98" s="30"/>
      <c r="AI98" s="15"/>
    </row>
    <row r="99" spans="1:35" ht="20.100000000000001" customHeight="1" x14ac:dyDescent="0.2">
      <c r="A99" s="99"/>
      <c r="B99" s="100"/>
      <c r="C99" s="101"/>
      <c r="D99" s="105"/>
      <c r="E99" s="30"/>
      <c r="AI99" s="15"/>
    </row>
    <row r="100" spans="1:35" ht="20.100000000000001" customHeight="1" x14ac:dyDescent="0.2">
      <c r="A100" s="128" t="s">
        <v>42</v>
      </c>
      <c r="B100" s="128"/>
      <c r="C100" s="103"/>
      <c r="D100" s="44">
        <f>SUM(D102:D103)</f>
        <v>328</v>
      </c>
      <c r="E100" s="30"/>
      <c r="AI100" s="15"/>
    </row>
    <row r="101" spans="1:35" ht="20.100000000000001" customHeight="1" x14ac:dyDescent="0.2">
      <c r="A101" s="99"/>
      <c r="B101" s="100"/>
      <c r="C101" s="101"/>
      <c r="D101" s="105"/>
      <c r="E101" s="30"/>
      <c r="AI101" s="15"/>
    </row>
    <row r="102" spans="1:35" ht="20.100000000000001" customHeight="1" x14ac:dyDescent="0.2">
      <c r="A102" s="99"/>
      <c r="B102" s="106" t="s">
        <v>228</v>
      </c>
      <c r="C102" s="101"/>
      <c r="D102" s="105">
        <v>323</v>
      </c>
      <c r="E102" s="30"/>
      <c r="AI102" s="15"/>
    </row>
    <row r="103" spans="1:35" ht="20.100000000000001" customHeight="1" x14ac:dyDescent="0.2">
      <c r="A103" s="99"/>
      <c r="B103" s="106" t="s">
        <v>34</v>
      </c>
      <c r="C103" s="101"/>
      <c r="D103" s="105">
        <v>5</v>
      </c>
      <c r="E103" s="30"/>
      <c r="AI103" s="15"/>
    </row>
    <row r="104" spans="1:35" ht="20.100000000000001" customHeight="1" x14ac:dyDescent="0.2">
      <c r="A104" s="99"/>
      <c r="B104" s="100"/>
      <c r="C104" s="101"/>
      <c r="D104" s="105"/>
      <c r="E104" s="30"/>
      <c r="AI104" s="15"/>
    </row>
    <row r="105" spans="1:35" ht="20.100000000000001" customHeight="1" x14ac:dyDescent="0.2">
      <c r="A105" s="126" t="s">
        <v>229</v>
      </c>
      <c r="B105" s="126"/>
      <c r="C105" s="126"/>
      <c r="D105" s="126"/>
      <c r="E105" s="30"/>
      <c r="AI105" s="15"/>
    </row>
    <row r="106" spans="1:35" ht="20.100000000000001" customHeight="1" x14ac:dyDescent="0.2">
      <c r="A106" s="126"/>
      <c r="B106" s="126"/>
      <c r="C106" s="126"/>
      <c r="D106" s="126"/>
      <c r="E106" s="30"/>
      <c r="AI106" s="15"/>
    </row>
    <row r="107" spans="1:35" ht="20.100000000000001" customHeight="1" x14ac:dyDescent="0.2">
      <c r="A107" s="99"/>
      <c r="B107" s="100"/>
      <c r="C107" s="101"/>
      <c r="D107" s="105"/>
      <c r="E107" s="30"/>
      <c r="AI107" s="15"/>
    </row>
    <row r="108" spans="1:35" ht="20.100000000000001" customHeight="1" x14ac:dyDescent="0.2">
      <c r="A108" s="128" t="s">
        <v>247</v>
      </c>
      <c r="B108" s="128"/>
      <c r="C108" s="103"/>
      <c r="D108" s="44">
        <f>+D110+D114+D134+D139</f>
        <v>466</v>
      </c>
      <c r="E108" s="30"/>
      <c r="AI108" s="15"/>
    </row>
    <row r="109" spans="1:35" ht="20.100000000000001" customHeight="1" x14ac:dyDescent="0.2">
      <c r="A109" s="99"/>
      <c r="B109" s="100"/>
      <c r="C109" s="101"/>
      <c r="D109" s="105"/>
      <c r="E109" s="30"/>
      <c r="AI109" s="15"/>
    </row>
    <row r="110" spans="1:35" ht="20.100000000000001" customHeight="1" x14ac:dyDescent="0.2">
      <c r="A110" s="108"/>
      <c r="B110" s="123" t="s">
        <v>39</v>
      </c>
      <c r="C110" s="123"/>
      <c r="D110" s="46">
        <f>+D112</f>
        <v>13</v>
      </c>
      <c r="E110" s="30"/>
      <c r="AI110" s="15"/>
    </row>
    <row r="111" spans="1:35" ht="20.100000000000001" customHeight="1" x14ac:dyDescent="0.2">
      <c r="A111" s="99"/>
      <c r="B111" s="100"/>
      <c r="C111" s="101"/>
      <c r="D111" s="105"/>
      <c r="E111" s="30"/>
      <c r="AI111" s="15"/>
    </row>
    <row r="112" spans="1:35" ht="20.100000000000001" customHeight="1" x14ac:dyDescent="0.2">
      <c r="A112" s="99"/>
      <c r="B112" s="106" t="s">
        <v>40</v>
      </c>
      <c r="C112" s="101"/>
      <c r="D112" s="105">
        <v>13</v>
      </c>
      <c r="E112" s="30"/>
      <c r="AI112" s="15"/>
    </row>
    <row r="113" spans="1:35" ht="20.100000000000001" customHeight="1" x14ac:dyDescent="0.2">
      <c r="A113" s="99"/>
      <c r="B113" s="109"/>
      <c r="C113" s="101"/>
      <c r="D113" s="105"/>
      <c r="E113" s="30"/>
      <c r="AI113" s="15"/>
    </row>
    <row r="114" spans="1:35" ht="20.100000000000001" customHeight="1" x14ac:dyDescent="0.2">
      <c r="A114" s="108"/>
      <c r="B114" s="123" t="s">
        <v>136</v>
      </c>
      <c r="C114" s="123"/>
      <c r="D114" s="46">
        <f>SUM(D116:D132)</f>
        <v>451</v>
      </c>
      <c r="E114" s="30"/>
      <c r="AI114" s="15"/>
    </row>
    <row r="115" spans="1:35" ht="20.100000000000001" customHeight="1" x14ac:dyDescent="0.2">
      <c r="A115" s="99"/>
      <c r="B115" s="100"/>
      <c r="C115" s="101"/>
      <c r="D115" s="105"/>
      <c r="E115" s="30"/>
      <c r="AI115" s="15"/>
    </row>
    <row r="116" spans="1:35" ht="20.100000000000001" customHeight="1" x14ac:dyDescent="0.2">
      <c r="A116" s="99"/>
      <c r="B116" s="106" t="s">
        <v>208</v>
      </c>
      <c r="C116" s="101"/>
      <c r="D116" s="105">
        <v>53</v>
      </c>
      <c r="E116" s="30"/>
      <c r="AI116" s="15"/>
    </row>
    <row r="117" spans="1:35" ht="20.100000000000001" customHeight="1" x14ac:dyDescent="0.2">
      <c r="A117" s="99"/>
      <c r="B117" s="106" t="s">
        <v>209</v>
      </c>
      <c r="C117" s="101"/>
      <c r="D117" s="105">
        <v>14</v>
      </c>
      <c r="E117" s="30"/>
      <c r="AI117" s="15"/>
    </row>
    <row r="118" spans="1:35" ht="20.100000000000001" customHeight="1" x14ac:dyDescent="0.2">
      <c r="A118" s="99"/>
      <c r="B118" s="106" t="s">
        <v>210</v>
      </c>
      <c r="C118" s="101"/>
      <c r="D118" s="105">
        <v>6</v>
      </c>
      <c r="E118" s="30"/>
      <c r="AI118" s="15"/>
    </row>
    <row r="119" spans="1:35" ht="20.100000000000001" customHeight="1" x14ac:dyDescent="0.2">
      <c r="A119" s="99"/>
      <c r="B119" s="106" t="s">
        <v>211</v>
      </c>
      <c r="C119" s="101"/>
      <c r="D119" s="105">
        <v>5</v>
      </c>
      <c r="E119" s="30"/>
      <c r="AI119" s="15"/>
    </row>
    <row r="120" spans="1:35" ht="20.100000000000001" customHeight="1" x14ac:dyDescent="0.2">
      <c r="A120" s="99"/>
      <c r="B120" s="106" t="s">
        <v>212</v>
      </c>
      <c r="C120" s="101"/>
      <c r="D120" s="105">
        <v>4</v>
      </c>
      <c r="E120" s="30"/>
      <c r="AI120" s="15"/>
    </row>
    <row r="121" spans="1:35" ht="20.100000000000001" customHeight="1" x14ac:dyDescent="0.2">
      <c r="A121" s="99"/>
      <c r="B121" s="106" t="s">
        <v>213</v>
      </c>
      <c r="C121" s="101"/>
      <c r="D121" s="105">
        <v>9</v>
      </c>
      <c r="E121" s="30"/>
      <c r="AI121" s="15"/>
    </row>
    <row r="122" spans="1:35" ht="20.100000000000001" customHeight="1" x14ac:dyDescent="0.2">
      <c r="A122" s="99"/>
      <c r="B122" s="106" t="s">
        <v>214</v>
      </c>
      <c r="C122" s="101"/>
      <c r="D122" s="105">
        <v>9</v>
      </c>
      <c r="E122" s="30"/>
      <c r="AI122" s="15"/>
    </row>
    <row r="123" spans="1:35" ht="20.100000000000001" customHeight="1" x14ac:dyDescent="0.2">
      <c r="A123" s="99"/>
      <c r="B123" s="106" t="s">
        <v>215</v>
      </c>
      <c r="C123" s="101"/>
      <c r="D123" s="105">
        <v>12</v>
      </c>
      <c r="E123" s="30"/>
      <c r="AI123" s="15"/>
    </row>
    <row r="124" spans="1:35" ht="20.100000000000001" customHeight="1" x14ac:dyDescent="0.2">
      <c r="A124" s="99"/>
      <c r="B124" s="106" t="s">
        <v>216</v>
      </c>
      <c r="C124" s="101"/>
      <c r="D124" s="105">
        <v>151</v>
      </c>
      <c r="E124" s="30"/>
      <c r="AI124" s="15"/>
    </row>
    <row r="125" spans="1:35" ht="20.100000000000001" customHeight="1" x14ac:dyDescent="0.2">
      <c r="A125" s="99"/>
      <c r="B125" s="106" t="s">
        <v>217</v>
      </c>
      <c r="C125" s="101"/>
      <c r="D125" s="105">
        <v>5</v>
      </c>
      <c r="E125" s="30"/>
      <c r="AI125" s="15"/>
    </row>
    <row r="126" spans="1:35" ht="20.100000000000001" customHeight="1" x14ac:dyDescent="0.2">
      <c r="A126" s="99"/>
      <c r="B126" s="106" t="s">
        <v>218</v>
      </c>
      <c r="C126" s="101"/>
      <c r="D126" s="105">
        <v>14</v>
      </c>
      <c r="E126" s="30"/>
      <c r="AI126" s="15"/>
    </row>
    <row r="127" spans="1:35" ht="20.100000000000001" customHeight="1" x14ac:dyDescent="0.2">
      <c r="A127" s="99"/>
      <c r="B127" s="106" t="s">
        <v>219</v>
      </c>
      <c r="C127" s="101"/>
      <c r="D127" s="105">
        <v>91</v>
      </c>
      <c r="E127" s="30"/>
      <c r="AI127" s="15"/>
    </row>
    <row r="128" spans="1:35" ht="20.100000000000001" customHeight="1" x14ac:dyDescent="0.2">
      <c r="A128" s="99"/>
      <c r="B128" s="106" t="s">
        <v>220</v>
      </c>
      <c r="C128" s="101"/>
      <c r="D128" s="105">
        <v>7</v>
      </c>
      <c r="E128" s="30"/>
      <c r="AI128" s="15"/>
    </row>
    <row r="129" spans="1:35" ht="20.100000000000001" customHeight="1" x14ac:dyDescent="0.2">
      <c r="A129" s="99"/>
      <c r="B129" s="106" t="s">
        <v>221</v>
      </c>
      <c r="C129" s="101"/>
      <c r="D129" s="105">
        <v>8</v>
      </c>
      <c r="E129" s="30"/>
      <c r="AI129" s="15"/>
    </row>
    <row r="130" spans="1:35" ht="20.100000000000001" customHeight="1" x14ac:dyDescent="0.2">
      <c r="A130" s="99"/>
      <c r="B130" s="106" t="s">
        <v>222</v>
      </c>
      <c r="C130" s="101"/>
      <c r="D130" s="105">
        <v>1</v>
      </c>
      <c r="E130" s="30"/>
      <c r="AI130" s="15"/>
    </row>
    <row r="131" spans="1:35" ht="20.100000000000001" customHeight="1" x14ac:dyDescent="0.2">
      <c r="A131" s="99"/>
      <c r="B131" s="106" t="s">
        <v>223</v>
      </c>
      <c r="C131" s="101"/>
      <c r="D131" s="105">
        <v>37</v>
      </c>
      <c r="E131" s="30"/>
      <c r="AI131" s="15"/>
    </row>
    <row r="132" spans="1:35" ht="20.100000000000001" customHeight="1" x14ac:dyDescent="0.2">
      <c r="A132" s="99"/>
      <c r="B132" s="106" t="s">
        <v>224</v>
      </c>
      <c r="C132" s="101"/>
      <c r="D132" s="105">
        <v>25</v>
      </c>
      <c r="E132" s="30"/>
      <c r="AI132" s="15"/>
    </row>
    <row r="133" spans="1:35" ht="20.100000000000001" customHeight="1" x14ac:dyDescent="0.2">
      <c r="A133" s="99"/>
      <c r="B133" s="100"/>
      <c r="C133" s="101"/>
      <c r="D133" s="105"/>
      <c r="E133" s="30"/>
      <c r="AI133" s="15"/>
    </row>
    <row r="134" spans="1:35" ht="20.100000000000001" customHeight="1" x14ac:dyDescent="0.2">
      <c r="A134" s="108"/>
      <c r="B134" s="123" t="s">
        <v>157</v>
      </c>
      <c r="C134" s="123"/>
      <c r="D134" s="46">
        <f>SUM(D136:D137)</f>
        <v>2</v>
      </c>
      <c r="E134" s="30"/>
      <c r="AI134" s="15"/>
    </row>
    <row r="135" spans="1:35" ht="20.100000000000001" customHeight="1" x14ac:dyDescent="0.2">
      <c r="A135" s="99"/>
      <c r="B135" s="100"/>
      <c r="C135" s="101"/>
      <c r="D135" s="105"/>
      <c r="E135" s="30"/>
      <c r="AI135" s="15"/>
    </row>
    <row r="136" spans="1:35" ht="20.100000000000001" customHeight="1" x14ac:dyDescent="0.2">
      <c r="A136" s="99"/>
      <c r="B136" s="106" t="s">
        <v>261</v>
      </c>
      <c r="C136" s="101"/>
      <c r="D136" s="105">
        <v>1</v>
      </c>
      <c r="E136" s="30"/>
      <c r="AI136" s="15"/>
    </row>
    <row r="137" spans="1:35" ht="20.100000000000001" customHeight="1" x14ac:dyDescent="0.2">
      <c r="A137" s="99"/>
      <c r="B137" s="106" t="s">
        <v>34</v>
      </c>
      <c r="C137" s="101"/>
      <c r="D137" s="105">
        <v>1</v>
      </c>
      <c r="E137" s="30"/>
      <c r="AI137" s="15"/>
    </row>
    <row r="138" spans="1:35" ht="20.100000000000001" customHeight="1" x14ac:dyDescent="0.2">
      <c r="A138" s="99"/>
      <c r="B138" s="100"/>
      <c r="C138" s="101"/>
      <c r="D138" s="105"/>
      <c r="E138" s="30"/>
      <c r="AI138" s="15"/>
    </row>
    <row r="139" spans="1:35" ht="20.100000000000001" customHeight="1" x14ac:dyDescent="0.2">
      <c r="A139" s="108"/>
      <c r="B139" s="123" t="s">
        <v>321</v>
      </c>
      <c r="C139" s="123"/>
      <c r="D139" s="46">
        <v>0</v>
      </c>
      <c r="E139" s="30"/>
      <c r="AI139" s="15"/>
    </row>
    <row r="140" spans="1:35" ht="20.100000000000001" customHeight="1" x14ac:dyDescent="0.2">
      <c r="A140" s="99"/>
      <c r="B140" s="100"/>
      <c r="C140" s="101"/>
      <c r="D140" s="105"/>
      <c r="E140" s="30"/>
      <c r="AI140" s="15"/>
    </row>
    <row r="141" spans="1:35" ht="20.100000000000001" customHeight="1" x14ac:dyDescent="0.2">
      <c r="A141" s="128" t="s">
        <v>246</v>
      </c>
      <c r="B141" s="128"/>
      <c r="C141" s="103"/>
      <c r="D141" s="44">
        <f>+D143+D160</f>
        <v>231</v>
      </c>
      <c r="E141" s="30"/>
      <c r="AI141" s="15"/>
    </row>
    <row r="142" spans="1:35" ht="20.100000000000001" customHeight="1" x14ac:dyDescent="0.2">
      <c r="A142" s="99"/>
      <c r="B142" s="100"/>
      <c r="C142" s="101"/>
      <c r="D142" s="105"/>
      <c r="E142" s="30"/>
      <c r="AI142" s="15"/>
    </row>
    <row r="143" spans="1:35" ht="20.100000000000001" customHeight="1" x14ac:dyDescent="0.2">
      <c r="A143" s="123" t="s">
        <v>9</v>
      </c>
      <c r="B143" s="123"/>
      <c r="C143" s="103"/>
      <c r="D143" s="46">
        <f>+D145+D149</f>
        <v>28</v>
      </c>
      <c r="E143" s="30"/>
      <c r="AI143" s="15"/>
    </row>
    <row r="144" spans="1:35" ht="20.100000000000001" customHeight="1" x14ac:dyDescent="0.2">
      <c r="A144" s="99"/>
      <c r="B144" s="101"/>
      <c r="C144" s="101"/>
      <c r="D144" s="105"/>
      <c r="E144" s="30"/>
      <c r="AI144" s="15"/>
    </row>
    <row r="145" spans="1:35" ht="20.100000000000001" customHeight="1" x14ac:dyDescent="0.2">
      <c r="A145" s="123" t="s">
        <v>10</v>
      </c>
      <c r="B145" s="123"/>
      <c r="C145" s="103"/>
      <c r="D145" s="46">
        <f>+D147</f>
        <v>11</v>
      </c>
      <c r="E145" s="30"/>
      <c r="AI145" s="15"/>
    </row>
    <row r="146" spans="1:35" ht="20.100000000000001" customHeight="1" x14ac:dyDescent="0.2">
      <c r="A146" s="99"/>
      <c r="B146" s="101"/>
      <c r="C146" s="101"/>
      <c r="D146" s="105"/>
      <c r="E146" s="30"/>
      <c r="AI146" s="15"/>
    </row>
    <row r="147" spans="1:35" ht="20.100000000000001" customHeight="1" x14ac:dyDescent="0.2">
      <c r="A147" s="40"/>
      <c r="B147" s="106" t="s">
        <v>230</v>
      </c>
      <c r="C147" s="40"/>
      <c r="D147" s="105">
        <v>11</v>
      </c>
      <c r="E147" s="30"/>
      <c r="AI147" s="15"/>
    </row>
    <row r="148" spans="1:35" ht="20.100000000000001" customHeight="1" x14ac:dyDescent="0.2">
      <c r="A148" s="99"/>
      <c r="B148" s="101"/>
      <c r="C148" s="101"/>
      <c r="D148" s="105"/>
      <c r="E148" s="30"/>
      <c r="AI148" s="15"/>
    </row>
    <row r="149" spans="1:35" ht="20.100000000000001" customHeight="1" x14ac:dyDescent="0.2">
      <c r="A149" s="123" t="s">
        <v>12</v>
      </c>
      <c r="B149" s="123"/>
      <c r="C149" s="103"/>
      <c r="D149" s="46">
        <f>SUM(D151:D156)</f>
        <v>17</v>
      </c>
      <c r="E149" s="30"/>
      <c r="AI149" s="15"/>
    </row>
    <row r="150" spans="1:35" ht="20.100000000000001" customHeight="1" x14ac:dyDescent="0.2">
      <c r="A150" s="99"/>
      <c r="B150" s="101"/>
      <c r="C150" s="103"/>
      <c r="D150" s="105"/>
      <c r="E150" s="30"/>
      <c r="AI150" s="15"/>
    </row>
    <row r="151" spans="1:35" ht="20.100000000000001" customHeight="1" x14ac:dyDescent="0.2">
      <c r="A151" s="99"/>
      <c r="B151" s="101" t="s">
        <v>453</v>
      </c>
      <c r="C151" s="103"/>
      <c r="D151" s="105">
        <v>3</v>
      </c>
      <c r="E151" s="30"/>
      <c r="AI151" s="15"/>
    </row>
    <row r="152" spans="1:35" ht="20.100000000000001" customHeight="1" x14ac:dyDescent="0.2">
      <c r="A152" s="40"/>
      <c r="B152" s="101" t="s">
        <v>454</v>
      </c>
      <c r="C152" s="103"/>
      <c r="D152" s="105">
        <v>6</v>
      </c>
      <c r="E152" s="30"/>
      <c r="AI152" s="15"/>
    </row>
    <row r="153" spans="1:35" ht="20.100000000000001" customHeight="1" x14ac:dyDescent="0.2">
      <c r="A153" s="40"/>
      <c r="B153" s="101" t="s">
        <v>455</v>
      </c>
      <c r="C153" s="103"/>
      <c r="D153" s="105">
        <v>1</v>
      </c>
      <c r="E153" s="30"/>
      <c r="AI153" s="15"/>
    </row>
    <row r="154" spans="1:35" ht="20.100000000000001" customHeight="1" x14ac:dyDescent="0.2">
      <c r="A154" s="40"/>
      <c r="B154" s="101" t="s">
        <v>456</v>
      </c>
      <c r="C154" s="103"/>
      <c r="D154" s="105">
        <v>1</v>
      </c>
      <c r="E154" s="30"/>
      <c r="AI154" s="15"/>
    </row>
    <row r="155" spans="1:35" ht="20.100000000000001" customHeight="1" x14ac:dyDescent="0.2">
      <c r="A155" s="40"/>
      <c r="B155" s="101" t="s">
        <v>457</v>
      </c>
      <c r="C155" s="103"/>
      <c r="D155" s="105">
        <v>1</v>
      </c>
      <c r="E155" s="30"/>
      <c r="AI155" s="15"/>
    </row>
    <row r="156" spans="1:35" ht="20.100000000000001" customHeight="1" x14ac:dyDescent="0.2">
      <c r="A156" s="40"/>
      <c r="B156" s="101" t="s">
        <v>458</v>
      </c>
      <c r="C156" s="103"/>
      <c r="D156" s="105">
        <v>5</v>
      </c>
      <c r="E156" s="30"/>
      <c r="AI156" s="15"/>
    </row>
    <row r="157" spans="1:35" ht="20.100000000000001" customHeight="1" x14ac:dyDescent="0.2">
      <c r="A157" s="99"/>
      <c r="B157" s="101"/>
      <c r="C157" s="101"/>
      <c r="D157" s="105"/>
      <c r="E157" s="30"/>
      <c r="AI157" s="15"/>
    </row>
    <row r="158" spans="1:35" ht="20.100000000000001" customHeight="1" x14ac:dyDescent="0.2">
      <c r="A158" s="123" t="s">
        <v>21</v>
      </c>
      <c r="B158" s="123"/>
      <c r="C158" s="103"/>
      <c r="D158" s="46">
        <v>0</v>
      </c>
      <c r="E158" s="30"/>
      <c r="AI158" s="15"/>
    </row>
    <row r="159" spans="1:35" ht="20.100000000000001" customHeight="1" x14ac:dyDescent="0.2">
      <c r="A159" s="99"/>
      <c r="B159" s="101"/>
      <c r="C159" s="101"/>
      <c r="D159" s="105"/>
      <c r="E159" s="30"/>
      <c r="AI159" s="15"/>
    </row>
    <row r="160" spans="1:35" ht="20.100000000000001" customHeight="1" x14ac:dyDescent="0.2">
      <c r="A160" s="123" t="s">
        <v>24</v>
      </c>
      <c r="B160" s="123"/>
      <c r="C160" s="103"/>
      <c r="D160" s="46">
        <f>+D162+D169+D175</f>
        <v>203</v>
      </c>
      <c r="E160" s="30"/>
      <c r="AI160" s="15"/>
    </row>
    <row r="161" spans="1:35" ht="20.100000000000001" customHeight="1" x14ac:dyDescent="0.2">
      <c r="A161" s="99"/>
      <c r="B161" s="101"/>
      <c r="C161" s="101"/>
      <c r="D161" s="105"/>
      <c r="E161" s="30"/>
      <c r="AI161" s="15"/>
    </row>
    <row r="162" spans="1:35" ht="20.100000000000001" customHeight="1" x14ac:dyDescent="0.2">
      <c r="A162" s="123" t="s">
        <v>25</v>
      </c>
      <c r="B162" s="123"/>
      <c r="C162" s="103"/>
      <c r="D162" s="46">
        <f>SUM(D164:D167)</f>
        <v>134</v>
      </c>
      <c r="E162" s="30"/>
      <c r="AI162" s="15"/>
    </row>
    <row r="163" spans="1:35" ht="20.100000000000001" customHeight="1" x14ac:dyDescent="0.2">
      <c r="A163" s="99"/>
      <c r="B163" s="101"/>
      <c r="C163" s="101"/>
      <c r="D163" s="105"/>
      <c r="E163" s="30"/>
      <c r="AI163" s="15"/>
    </row>
    <row r="164" spans="1:35" ht="20.100000000000001" customHeight="1" x14ac:dyDescent="0.2">
      <c r="A164" s="99"/>
      <c r="B164" s="110" t="s">
        <v>262</v>
      </c>
      <c r="C164" s="101"/>
      <c r="D164" s="105">
        <v>6</v>
      </c>
      <c r="E164" s="30"/>
      <c r="AI164" s="15"/>
    </row>
    <row r="165" spans="1:35" ht="20.100000000000001" customHeight="1" x14ac:dyDescent="0.2">
      <c r="A165" s="99"/>
      <c r="B165" s="110" t="s">
        <v>374</v>
      </c>
      <c r="C165" s="101"/>
      <c r="D165" s="105">
        <v>13</v>
      </c>
      <c r="E165" s="30"/>
      <c r="AI165" s="15"/>
    </row>
    <row r="166" spans="1:35" ht="20.100000000000001" customHeight="1" x14ac:dyDescent="0.2">
      <c r="A166" s="99"/>
      <c r="B166" s="110" t="s">
        <v>26</v>
      </c>
      <c r="C166" s="101"/>
      <c r="D166" s="105">
        <v>21</v>
      </c>
      <c r="E166" s="30"/>
      <c r="AI166" s="15"/>
    </row>
    <row r="167" spans="1:35" ht="20.100000000000001" customHeight="1" x14ac:dyDescent="0.2">
      <c r="A167" s="99"/>
      <c r="B167" s="110" t="s">
        <v>51</v>
      </c>
      <c r="C167" s="101"/>
      <c r="D167" s="105">
        <v>94</v>
      </c>
      <c r="E167" s="30"/>
      <c r="AI167" s="15"/>
    </row>
    <row r="168" spans="1:35" ht="20.100000000000001" customHeight="1" x14ac:dyDescent="0.2">
      <c r="A168" s="99"/>
      <c r="B168" s="101"/>
      <c r="C168" s="101"/>
      <c r="D168" s="105"/>
      <c r="E168" s="30"/>
      <c r="AI168" s="15"/>
    </row>
    <row r="169" spans="1:35" ht="20.100000000000001" customHeight="1" x14ac:dyDescent="0.2">
      <c r="A169" s="123" t="s">
        <v>63</v>
      </c>
      <c r="B169" s="123"/>
      <c r="C169" s="103"/>
      <c r="D169" s="46">
        <f>SUM(D171:D173)</f>
        <v>17</v>
      </c>
      <c r="E169" s="30"/>
      <c r="AI169" s="15"/>
    </row>
    <row r="170" spans="1:35" ht="20.100000000000001" customHeight="1" x14ac:dyDescent="0.2">
      <c r="A170" s="111"/>
      <c r="B170" s="111"/>
      <c r="C170" s="103"/>
      <c r="D170" s="104"/>
      <c r="E170" s="30"/>
      <c r="AI170" s="15"/>
    </row>
    <row r="171" spans="1:35" ht="20.100000000000001" customHeight="1" x14ac:dyDescent="0.2">
      <c r="A171" s="112"/>
      <c r="B171" s="113" t="s">
        <v>225</v>
      </c>
      <c r="C171" s="101"/>
      <c r="D171" s="105">
        <v>1</v>
      </c>
      <c r="E171" s="30"/>
      <c r="AI171" s="15"/>
    </row>
    <row r="172" spans="1:35" ht="20.100000000000001" customHeight="1" x14ac:dyDescent="0.2">
      <c r="A172" s="112"/>
      <c r="B172" s="113" t="s">
        <v>375</v>
      </c>
      <c r="C172" s="101"/>
      <c r="D172" s="105">
        <v>2</v>
      </c>
      <c r="E172" s="30"/>
      <c r="AI172" s="15"/>
    </row>
    <row r="173" spans="1:35" ht="20.100000000000001" customHeight="1" x14ac:dyDescent="0.2">
      <c r="A173" s="112"/>
      <c r="B173" s="113" t="s">
        <v>206</v>
      </c>
      <c r="C173" s="101"/>
      <c r="D173" s="105">
        <v>14</v>
      </c>
      <c r="E173" s="30"/>
      <c r="AI173" s="15"/>
    </row>
    <row r="174" spans="1:35" ht="20.100000000000001" customHeight="1" x14ac:dyDescent="0.2">
      <c r="A174" s="99"/>
      <c r="B174" s="101"/>
      <c r="C174" s="101"/>
      <c r="D174" s="105"/>
      <c r="E174" s="30"/>
      <c r="AI174" s="15"/>
    </row>
    <row r="175" spans="1:35" ht="20.100000000000001" customHeight="1" x14ac:dyDescent="0.2">
      <c r="A175" s="123" t="s">
        <v>54</v>
      </c>
      <c r="B175" s="123"/>
      <c r="C175" s="103"/>
      <c r="D175" s="46">
        <f>SUM(D177:D179)</f>
        <v>52</v>
      </c>
      <c r="E175" s="30"/>
      <c r="AI175" s="15"/>
    </row>
    <row r="176" spans="1:35" ht="20.100000000000001" customHeight="1" x14ac:dyDescent="0.2">
      <c r="A176" s="99"/>
      <c r="B176" s="101"/>
      <c r="C176" s="101"/>
      <c r="D176" s="105"/>
      <c r="E176" s="30"/>
      <c r="AI176" s="15"/>
    </row>
    <row r="177" spans="1:35" ht="20.100000000000001" customHeight="1" x14ac:dyDescent="0.2">
      <c r="A177" s="99"/>
      <c r="B177" s="106" t="s">
        <v>231</v>
      </c>
      <c r="C177" s="101"/>
      <c r="D177" s="105">
        <v>20</v>
      </c>
      <c r="E177" s="30"/>
      <c r="AI177" s="15"/>
    </row>
    <row r="178" spans="1:35" ht="20.100000000000001" customHeight="1" x14ac:dyDescent="0.2">
      <c r="A178" s="99"/>
      <c r="B178" s="106" t="s">
        <v>322</v>
      </c>
      <c r="C178" s="101"/>
      <c r="D178" s="105">
        <v>1</v>
      </c>
      <c r="E178" s="30"/>
      <c r="AI178" s="15"/>
    </row>
    <row r="179" spans="1:35" ht="20.100000000000001" customHeight="1" x14ac:dyDescent="0.2">
      <c r="A179" s="99"/>
      <c r="B179" s="106" t="s">
        <v>232</v>
      </c>
      <c r="C179" s="101"/>
      <c r="D179" s="105">
        <v>31</v>
      </c>
      <c r="E179" s="30"/>
      <c r="AI179" s="15"/>
    </row>
    <row r="180" spans="1:35" ht="20.100000000000001" customHeight="1" x14ac:dyDescent="0.2">
      <c r="A180" s="99"/>
      <c r="B180" s="100"/>
      <c r="C180" s="101"/>
      <c r="D180" s="105"/>
      <c r="E180" s="30"/>
      <c r="AI180" s="15"/>
    </row>
    <row r="181" spans="1:35" ht="20.100000000000001" customHeight="1" x14ac:dyDescent="0.2">
      <c r="A181" s="128" t="s">
        <v>248</v>
      </c>
      <c r="B181" s="128"/>
      <c r="C181" s="103"/>
      <c r="D181" s="44">
        <f>SUM(D183:D186)</f>
        <v>2749</v>
      </c>
      <c r="E181" s="30"/>
      <c r="AI181" s="15"/>
    </row>
    <row r="182" spans="1:35" ht="20.100000000000001" customHeight="1" x14ac:dyDescent="0.2">
      <c r="A182" s="99"/>
      <c r="B182" s="101"/>
      <c r="C182" s="101"/>
      <c r="D182" s="105"/>
      <c r="E182" s="30"/>
      <c r="AI182" s="15"/>
    </row>
    <row r="183" spans="1:35" ht="20.100000000000001" customHeight="1" x14ac:dyDescent="0.2">
      <c r="A183" s="99"/>
      <c r="B183" s="106" t="s">
        <v>263</v>
      </c>
      <c r="C183" s="101"/>
      <c r="D183" s="105">
        <v>2323</v>
      </c>
      <c r="E183" s="30"/>
      <c r="AI183" s="15"/>
    </row>
    <row r="184" spans="1:35" ht="20.100000000000001" customHeight="1" x14ac:dyDescent="0.2">
      <c r="A184" s="99"/>
      <c r="B184" s="106" t="s">
        <v>233</v>
      </c>
      <c r="C184" s="101"/>
      <c r="D184" s="105">
        <v>286</v>
      </c>
      <c r="E184" s="30"/>
      <c r="AI184" s="15"/>
    </row>
    <row r="185" spans="1:35" ht="20.100000000000001" customHeight="1" x14ac:dyDescent="0.2">
      <c r="A185" s="40"/>
      <c r="B185" s="106" t="s">
        <v>376</v>
      </c>
      <c r="C185" s="101"/>
      <c r="D185" s="105">
        <v>136</v>
      </c>
      <c r="E185" s="30"/>
      <c r="AI185" s="15"/>
    </row>
    <row r="186" spans="1:35" ht="20.100000000000001" customHeight="1" x14ac:dyDescent="0.2">
      <c r="B186" s="106" t="s">
        <v>377</v>
      </c>
      <c r="D186" s="105">
        <v>4</v>
      </c>
      <c r="E186" s="30"/>
      <c r="AI186" s="15"/>
    </row>
  </sheetData>
  <mergeCells count="51">
    <mergeCell ref="A62:B62"/>
    <mergeCell ref="A64:B64"/>
    <mergeCell ref="A44:B44"/>
    <mergeCell ref="A46:B46"/>
    <mergeCell ref="A59:C60"/>
    <mergeCell ref="D59:D60"/>
    <mergeCell ref="A53:B53"/>
    <mergeCell ref="A55:B55"/>
    <mergeCell ref="A57:B57"/>
    <mergeCell ref="G29:J29"/>
    <mergeCell ref="A19:B19"/>
    <mergeCell ref="A28:B28"/>
    <mergeCell ref="D4:D5"/>
    <mergeCell ref="A9:B9"/>
    <mergeCell ref="A11:B11"/>
    <mergeCell ref="A13:B13"/>
    <mergeCell ref="D105:D106"/>
    <mergeCell ref="D2:D3"/>
    <mergeCell ref="A15:B15"/>
    <mergeCell ref="A17:B17"/>
    <mergeCell ref="A21:B21"/>
    <mergeCell ref="A23:B23"/>
    <mergeCell ref="A6:C7"/>
    <mergeCell ref="D6:D7"/>
    <mergeCell ref="A68:B68"/>
    <mergeCell ref="A30:B30"/>
    <mergeCell ref="A32:B32"/>
    <mergeCell ref="A34:B34"/>
    <mergeCell ref="A36:B36"/>
    <mergeCell ref="A38:B38"/>
    <mergeCell ref="A40:B40"/>
    <mergeCell ref="A42:B42"/>
    <mergeCell ref="A88:B88"/>
    <mergeCell ref="A96:B96"/>
    <mergeCell ref="A100:B100"/>
    <mergeCell ref="A108:B108"/>
    <mergeCell ref="A105:C106"/>
    <mergeCell ref="A162:B162"/>
    <mergeCell ref="A169:B169"/>
    <mergeCell ref="A175:B175"/>
    <mergeCell ref="A181:B181"/>
    <mergeCell ref="A141:B141"/>
    <mergeCell ref="A143:B143"/>
    <mergeCell ref="A145:B145"/>
    <mergeCell ref="A149:B149"/>
    <mergeCell ref="A158:B158"/>
    <mergeCell ref="B134:C134"/>
    <mergeCell ref="B139:C139"/>
    <mergeCell ref="B110:C110"/>
    <mergeCell ref="B114:C114"/>
    <mergeCell ref="A160:B160"/>
  </mergeCells>
  <hyperlinks>
    <hyperlink ref="D2" location="Índice!A1" display="índice"/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32" fitToWidth="3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F243"/>
  <sheetViews>
    <sheetView showGridLines="0" zoomScaleNormal="100" zoomScaleSheetLayoutView="75" workbookViewId="0">
      <pane xSplit="6" ySplit="8" topLeftCell="G9" activePane="bottomRight" state="frozen"/>
      <selection pane="topRight" activeCell="G1" sqref="G1"/>
      <selection pane="bottomLeft" activeCell="A9" sqref="A9"/>
      <selection pane="bottomRight"/>
    </sheetView>
  </sheetViews>
  <sheetFormatPr baseColWidth="10" defaultColWidth="8.5703125" defaultRowHeight="20.100000000000001" customHeight="1" x14ac:dyDescent="0.2"/>
  <cols>
    <col min="1" max="1" width="3" style="67" customWidth="1"/>
    <col min="2" max="2" width="91.42578125" style="51" customWidth="1"/>
    <col min="3" max="3" width="1.5703125" style="51" customWidth="1"/>
    <col min="4" max="4" width="15.7109375" style="51" customWidth="1"/>
    <col min="5" max="5" width="17.42578125" style="51" customWidth="1"/>
    <col min="6" max="6" width="1.5703125" style="51" customWidth="1"/>
    <col min="7" max="16384" width="8.5703125" style="51"/>
  </cols>
  <sheetData>
    <row r="1" spans="1:214" ht="20.100000000000001" customHeight="1" x14ac:dyDescent="0.25">
      <c r="A1" s="14" t="s">
        <v>6</v>
      </c>
      <c r="D1" s="52"/>
    </row>
    <row r="2" spans="1:214" s="55" customFormat="1" ht="20.100000000000001" customHeight="1" x14ac:dyDescent="0.25">
      <c r="A2" s="17" t="s">
        <v>7</v>
      </c>
      <c r="B2" s="53"/>
      <c r="C2" s="54"/>
      <c r="D2" s="132"/>
      <c r="E2" s="54"/>
    </row>
    <row r="3" spans="1:214" s="55" customFormat="1" ht="20.100000000000001" customHeight="1" x14ac:dyDescent="0.25">
      <c r="A3" s="20"/>
      <c r="B3" s="53"/>
      <c r="C3" s="54"/>
      <c r="D3" s="132"/>
      <c r="E3" s="54"/>
    </row>
    <row r="4" spans="1:214" s="55" customFormat="1" ht="20.100000000000001" customHeight="1" x14ac:dyDescent="0.25">
      <c r="A4" s="21" t="s">
        <v>388</v>
      </c>
      <c r="B4" s="53"/>
      <c r="C4" s="54"/>
      <c r="D4" s="125" t="s">
        <v>325</v>
      </c>
      <c r="E4" s="54"/>
    </row>
    <row r="5" spans="1:214" s="55" customFormat="1" ht="20.100000000000001" customHeight="1" x14ac:dyDescent="0.25">
      <c r="A5" s="21"/>
      <c r="B5" s="53"/>
      <c r="C5" s="54"/>
      <c r="D5" s="125"/>
      <c r="E5" s="54"/>
    </row>
    <row r="6" spans="1:214" s="57" customFormat="1" ht="20.100000000000001" customHeight="1" x14ac:dyDescent="0.2">
      <c r="A6" s="126" t="s">
        <v>8</v>
      </c>
      <c r="B6" s="126"/>
      <c r="C6" s="126"/>
      <c r="D6" s="126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</row>
    <row r="7" spans="1:214" s="57" customFormat="1" ht="20.100000000000001" customHeight="1" x14ac:dyDescent="0.2">
      <c r="A7" s="126"/>
      <c r="B7" s="126"/>
      <c r="C7" s="126"/>
      <c r="D7" s="126"/>
      <c r="E7" s="58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</row>
    <row r="8" spans="1:214" s="62" customFormat="1" ht="20.100000000000001" customHeight="1" x14ac:dyDescent="0.2">
      <c r="A8" s="41"/>
      <c r="B8" s="42"/>
      <c r="C8" s="48"/>
      <c r="D8" s="43"/>
      <c r="E8" s="61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</row>
    <row r="9" spans="1:214" s="57" customFormat="1" ht="20.100000000000001" customHeight="1" x14ac:dyDescent="0.2">
      <c r="A9" s="128" t="s">
        <v>264</v>
      </c>
      <c r="B9" s="128"/>
      <c r="C9" s="49"/>
      <c r="D9" s="44">
        <f>+D11+D43</f>
        <v>2363</v>
      </c>
      <c r="E9" s="63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</row>
    <row r="10" spans="1:214" s="62" customFormat="1" ht="20.100000000000001" customHeight="1" x14ac:dyDescent="0.2">
      <c r="A10" s="41"/>
      <c r="B10" s="42"/>
      <c r="C10" s="48"/>
      <c r="D10" s="45"/>
      <c r="E10" s="61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</row>
    <row r="11" spans="1:214" s="57" customFormat="1" ht="20.100000000000001" customHeight="1" x14ac:dyDescent="0.2">
      <c r="A11" s="123" t="s">
        <v>9</v>
      </c>
      <c r="B11" s="123"/>
      <c r="C11" s="49"/>
      <c r="D11" s="46">
        <f>+D13+D18+D32+D39</f>
        <v>1523</v>
      </c>
      <c r="E11" s="63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</row>
    <row r="12" spans="1:214" s="62" customFormat="1" ht="20.100000000000001" customHeight="1" x14ac:dyDescent="0.2">
      <c r="A12" s="41"/>
      <c r="B12" s="47"/>
      <c r="C12" s="48"/>
      <c r="D12" s="45"/>
      <c r="E12" s="61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</row>
    <row r="13" spans="1:214" s="57" customFormat="1" ht="20.100000000000001" customHeight="1" x14ac:dyDescent="0.2">
      <c r="A13" s="129" t="s">
        <v>10</v>
      </c>
      <c r="B13" s="129"/>
      <c r="C13" s="49"/>
      <c r="D13" s="46">
        <f>SUM(D15:D16)</f>
        <v>121</v>
      </c>
      <c r="E13" s="6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</row>
    <row r="14" spans="1:214" s="62" customFormat="1" ht="20.100000000000001" customHeight="1" x14ac:dyDescent="0.2">
      <c r="A14" s="59"/>
      <c r="B14" s="61"/>
      <c r="C14" s="61"/>
      <c r="D14" s="64"/>
      <c r="E14" s="61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</row>
    <row r="15" spans="1:214" s="62" customFormat="1" ht="20.100000000000001" customHeight="1" x14ac:dyDescent="0.2">
      <c r="A15" s="59"/>
      <c r="B15" s="50" t="s">
        <v>258</v>
      </c>
      <c r="C15" s="61"/>
      <c r="D15" s="64">
        <v>7</v>
      </c>
      <c r="E15" s="61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</row>
    <row r="16" spans="1:214" s="62" customFormat="1" ht="20.100000000000001" customHeight="1" x14ac:dyDescent="0.2">
      <c r="A16" s="59"/>
      <c r="B16" s="50" t="s">
        <v>11</v>
      </c>
      <c r="C16" s="61"/>
      <c r="D16" s="64">
        <v>114</v>
      </c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</row>
    <row r="17" spans="1:214" s="62" customFormat="1" ht="20.100000000000001" customHeight="1" x14ac:dyDescent="0.2">
      <c r="A17" s="59"/>
      <c r="B17" s="61"/>
      <c r="C17" s="61"/>
      <c r="D17" s="64"/>
      <c r="E17" s="6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</row>
    <row r="18" spans="1:214" s="57" customFormat="1" ht="20.100000000000001" customHeight="1" x14ac:dyDescent="0.2">
      <c r="A18" s="129" t="s">
        <v>12</v>
      </c>
      <c r="B18" s="129"/>
      <c r="C18" s="49"/>
      <c r="D18" s="46">
        <f>SUM(D20:D30)</f>
        <v>652</v>
      </c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</row>
    <row r="19" spans="1:214" s="62" customFormat="1" ht="20.100000000000001" customHeight="1" x14ac:dyDescent="0.2">
      <c r="A19" s="59"/>
      <c r="B19" s="61"/>
      <c r="C19" s="61"/>
      <c r="D19" s="64"/>
      <c r="E19" s="61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</row>
    <row r="20" spans="1:214" s="62" customFormat="1" ht="20.100000000000001" customHeight="1" x14ac:dyDescent="0.2">
      <c r="A20" s="65"/>
      <c r="B20" s="50" t="s">
        <v>13</v>
      </c>
      <c r="C20" s="61"/>
      <c r="D20" s="64">
        <v>7</v>
      </c>
      <c r="E20" s="61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</row>
    <row r="21" spans="1:214" s="62" customFormat="1" ht="20.100000000000001" customHeight="1" x14ac:dyDescent="0.2">
      <c r="A21" s="65"/>
      <c r="B21" s="50" t="s">
        <v>14</v>
      </c>
      <c r="C21" s="61"/>
      <c r="D21" s="64">
        <v>10</v>
      </c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</row>
    <row r="22" spans="1:214" s="62" customFormat="1" ht="20.100000000000001" customHeight="1" x14ac:dyDescent="0.2">
      <c r="A22" s="65"/>
      <c r="B22" s="50" t="s">
        <v>459</v>
      </c>
      <c r="C22" s="61"/>
      <c r="D22" s="64">
        <v>3</v>
      </c>
      <c r="E22" s="61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</row>
    <row r="23" spans="1:214" s="62" customFormat="1" ht="20.100000000000001" customHeight="1" x14ac:dyDescent="0.2">
      <c r="A23" s="65"/>
      <c r="B23" s="50" t="s">
        <v>15</v>
      </c>
      <c r="C23" s="61"/>
      <c r="D23" s="64">
        <v>4</v>
      </c>
      <c r="E23" s="61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</row>
    <row r="24" spans="1:214" s="62" customFormat="1" ht="20.100000000000001" customHeight="1" x14ac:dyDescent="0.2">
      <c r="A24" s="65"/>
      <c r="B24" s="50" t="s">
        <v>16</v>
      </c>
      <c r="C24" s="61"/>
      <c r="D24" s="64">
        <v>10</v>
      </c>
      <c r="E24" s="61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</row>
    <row r="25" spans="1:214" s="62" customFormat="1" ht="20.100000000000001" customHeight="1" x14ac:dyDescent="0.2">
      <c r="A25" s="65"/>
      <c r="B25" s="50" t="s">
        <v>17</v>
      </c>
      <c r="C25" s="61"/>
      <c r="D25" s="64">
        <v>592</v>
      </c>
      <c r="E25" s="61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</row>
    <row r="26" spans="1:214" s="62" customFormat="1" ht="20.100000000000001" customHeight="1" x14ac:dyDescent="0.2">
      <c r="A26" s="65"/>
      <c r="B26" s="50" t="s">
        <v>18</v>
      </c>
      <c r="C26" s="61"/>
      <c r="D26" s="64">
        <v>1</v>
      </c>
      <c r="E26" s="61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</row>
    <row r="27" spans="1:214" s="62" customFormat="1" ht="20.100000000000001" customHeight="1" x14ac:dyDescent="0.2">
      <c r="A27" s="65"/>
      <c r="B27" s="50" t="s">
        <v>256</v>
      </c>
      <c r="C27" s="61"/>
      <c r="D27" s="64">
        <v>1</v>
      </c>
      <c r="E27" s="61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</row>
    <row r="28" spans="1:214" s="62" customFormat="1" ht="20.100000000000001" customHeight="1" x14ac:dyDescent="0.2">
      <c r="A28" s="65"/>
      <c r="B28" s="50" t="s">
        <v>19</v>
      </c>
      <c r="C28" s="61"/>
      <c r="D28" s="64">
        <v>3</v>
      </c>
      <c r="E28" s="61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</row>
    <row r="29" spans="1:214" s="62" customFormat="1" ht="20.100000000000001" customHeight="1" x14ac:dyDescent="0.2">
      <c r="A29" s="65"/>
      <c r="B29" s="50" t="s">
        <v>334</v>
      </c>
      <c r="C29" s="61"/>
      <c r="D29" s="64">
        <v>6</v>
      </c>
      <c r="E29" s="61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</row>
    <row r="30" spans="1:214" s="62" customFormat="1" ht="20.100000000000001" customHeight="1" x14ac:dyDescent="0.2">
      <c r="A30" s="65"/>
      <c r="B30" s="50" t="s">
        <v>20</v>
      </c>
      <c r="C30" s="61"/>
      <c r="D30" s="64">
        <v>15</v>
      </c>
      <c r="E30" s="61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</row>
    <row r="31" spans="1:214" s="62" customFormat="1" ht="20.100000000000001" customHeight="1" x14ac:dyDescent="0.2">
      <c r="A31" s="65"/>
      <c r="B31" s="50"/>
      <c r="C31" s="61"/>
      <c r="D31" s="64"/>
      <c r="E31" s="61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</row>
    <row r="32" spans="1:214" s="57" customFormat="1" ht="20.100000000000001" customHeight="1" x14ac:dyDescent="0.2">
      <c r="A32" s="129" t="s">
        <v>21</v>
      </c>
      <c r="B32" s="129"/>
      <c r="C32" s="49"/>
      <c r="D32" s="46">
        <f>SUM(D34:D37)</f>
        <v>745</v>
      </c>
      <c r="E32" s="63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</row>
    <row r="33" spans="1:214" s="62" customFormat="1" ht="20.100000000000001" customHeight="1" x14ac:dyDescent="0.2">
      <c r="A33" s="65"/>
      <c r="B33" s="50"/>
      <c r="C33" s="61"/>
      <c r="D33" s="64"/>
      <c r="E33" s="6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</row>
    <row r="34" spans="1:214" s="62" customFormat="1" ht="20.100000000000001" customHeight="1" x14ac:dyDescent="0.2">
      <c r="A34" s="65"/>
      <c r="B34" s="50" t="s">
        <v>22</v>
      </c>
      <c r="C34" s="61"/>
      <c r="D34" s="64">
        <v>344</v>
      </c>
      <c r="E34" s="61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</row>
    <row r="35" spans="1:214" s="62" customFormat="1" ht="20.100000000000001" customHeight="1" x14ac:dyDescent="0.2">
      <c r="A35" s="65"/>
      <c r="B35" s="50" t="s">
        <v>460</v>
      </c>
      <c r="C35" s="61"/>
      <c r="D35" s="64">
        <v>398</v>
      </c>
      <c r="E35" s="61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</row>
    <row r="36" spans="1:214" s="62" customFormat="1" ht="20.100000000000001" customHeight="1" x14ac:dyDescent="0.2">
      <c r="A36" s="65"/>
      <c r="B36" s="50" t="s">
        <v>284</v>
      </c>
      <c r="C36" s="61"/>
      <c r="D36" s="64">
        <v>1</v>
      </c>
      <c r="E36" s="61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</row>
    <row r="37" spans="1:214" s="62" customFormat="1" ht="20.100000000000001" customHeight="1" x14ac:dyDescent="0.2">
      <c r="A37" s="65"/>
      <c r="B37" s="50" t="s">
        <v>20</v>
      </c>
      <c r="C37" s="61"/>
      <c r="D37" s="64">
        <v>2</v>
      </c>
      <c r="E37" s="61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</row>
    <row r="38" spans="1:214" s="62" customFormat="1" ht="20.100000000000001" customHeight="1" x14ac:dyDescent="0.2">
      <c r="A38" s="59"/>
      <c r="B38" s="61"/>
      <c r="C38" s="61"/>
      <c r="D38" s="64"/>
      <c r="E38" s="61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</row>
    <row r="39" spans="1:214" s="57" customFormat="1" ht="20.100000000000001" customHeight="1" x14ac:dyDescent="0.2">
      <c r="A39" s="129" t="s">
        <v>23</v>
      </c>
      <c r="B39" s="129"/>
      <c r="C39" s="49"/>
      <c r="D39" s="46">
        <f>+D41</f>
        <v>5</v>
      </c>
      <c r="E39" s="63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</row>
    <row r="40" spans="1:214" s="62" customFormat="1" ht="20.100000000000001" customHeight="1" x14ac:dyDescent="0.2">
      <c r="A40" s="59"/>
      <c r="B40" s="61"/>
      <c r="C40" s="61"/>
      <c r="D40" s="64"/>
      <c r="E40" s="61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</row>
    <row r="41" spans="1:214" s="62" customFormat="1" ht="20.100000000000001" customHeight="1" x14ac:dyDescent="0.2">
      <c r="A41" s="59"/>
      <c r="B41" s="50" t="s">
        <v>20</v>
      </c>
      <c r="C41" s="61"/>
      <c r="D41" s="64">
        <v>5</v>
      </c>
      <c r="E41" s="61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</row>
    <row r="42" spans="1:214" s="62" customFormat="1" ht="20.100000000000001" customHeight="1" x14ac:dyDescent="0.2">
      <c r="A42" s="59"/>
      <c r="B42" s="61"/>
      <c r="C42" s="61"/>
      <c r="D42" s="64"/>
      <c r="E42" s="61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</row>
    <row r="43" spans="1:214" s="57" customFormat="1" ht="20.100000000000001" customHeight="1" x14ac:dyDescent="0.2">
      <c r="A43" s="123" t="s">
        <v>24</v>
      </c>
      <c r="B43" s="123"/>
      <c r="C43" s="49"/>
      <c r="D43" s="46">
        <f>+D45+D57+D59+D61</f>
        <v>840</v>
      </c>
      <c r="E43" s="63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</row>
    <row r="44" spans="1:214" s="62" customFormat="1" ht="20.100000000000001" customHeight="1" x14ac:dyDescent="0.2">
      <c r="A44" s="59"/>
      <c r="B44" s="61"/>
      <c r="C44" s="61"/>
      <c r="D44" s="64"/>
      <c r="E44" s="61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</row>
    <row r="45" spans="1:214" s="57" customFormat="1" ht="20.100000000000001" customHeight="1" x14ac:dyDescent="0.2">
      <c r="A45" s="129" t="s">
        <v>25</v>
      </c>
      <c r="B45" s="129"/>
      <c r="C45" s="49"/>
      <c r="D45" s="46">
        <f>SUM(D47:D55)</f>
        <v>840</v>
      </c>
      <c r="E45" s="63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</row>
    <row r="46" spans="1:214" s="62" customFormat="1" ht="20.100000000000001" customHeight="1" x14ac:dyDescent="0.2">
      <c r="A46" s="59"/>
      <c r="B46" s="61"/>
      <c r="C46" s="61"/>
      <c r="D46" s="64"/>
      <c r="E46" s="6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</row>
    <row r="47" spans="1:214" s="62" customFormat="1" ht="20.100000000000001" customHeight="1" x14ac:dyDescent="0.2">
      <c r="A47" s="59"/>
      <c r="B47" s="50" t="s">
        <v>26</v>
      </c>
      <c r="C47" s="61"/>
      <c r="D47" s="64">
        <v>210</v>
      </c>
      <c r="E47" s="6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</row>
    <row r="48" spans="1:214" s="62" customFormat="1" ht="20.100000000000001" customHeight="1" x14ac:dyDescent="0.2">
      <c r="A48" s="59"/>
      <c r="B48" s="50" t="s">
        <v>27</v>
      </c>
      <c r="C48" s="61"/>
      <c r="D48" s="64">
        <v>40</v>
      </c>
      <c r="E48" s="6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</row>
    <row r="49" spans="1:214" s="62" customFormat="1" ht="20.100000000000001" customHeight="1" x14ac:dyDescent="0.2">
      <c r="A49" s="59"/>
      <c r="B49" s="50" t="s">
        <v>28</v>
      </c>
      <c r="C49" s="61"/>
      <c r="D49" s="64">
        <v>8</v>
      </c>
      <c r="E49" s="61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</row>
    <row r="50" spans="1:214" s="62" customFormat="1" ht="20.100000000000001" customHeight="1" x14ac:dyDescent="0.2">
      <c r="A50" s="59"/>
      <c r="B50" s="50" t="s">
        <v>51</v>
      </c>
      <c r="C50" s="61"/>
      <c r="D50" s="64">
        <v>23</v>
      </c>
      <c r="E50" s="61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</row>
    <row r="51" spans="1:214" s="62" customFormat="1" ht="20.100000000000001" customHeight="1" x14ac:dyDescent="0.2">
      <c r="A51" s="59"/>
      <c r="B51" s="50" t="s">
        <v>29</v>
      </c>
      <c r="C51" s="61"/>
      <c r="D51" s="64">
        <v>507</v>
      </c>
      <c r="E51" s="6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</row>
    <row r="52" spans="1:214" s="62" customFormat="1" ht="20.100000000000001" customHeight="1" x14ac:dyDescent="0.2">
      <c r="A52" s="59"/>
      <c r="B52" s="50" t="s">
        <v>30</v>
      </c>
      <c r="C52" s="61"/>
      <c r="D52" s="64">
        <v>30</v>
      </c>
      <c r="E52" s="61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</row>
    <row r="53" spans="1:214" s="62" customFormat="1" ht="20.100000000000001" customHeight="1" x14ac:dyDescent="0.2">
      <c r="A53" s="59"/>
      <c r="B53" s="50" t="s">
        <v>53</v>
      </c>
      <c r="C53" s="61"/>
      <c r="D53" s="64">
        <v>1</v>
      </c>
      <c r="E53" s="61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</row>
    <row r="54" spans="1:214" s="62" customFormat="1" ht="20.100000000000001" customHeight="1" x14ac:dyDescent="0.2">
      <c r="A54" s="59"/>
      <c r="B54" s="50" t="s">
        <v>378</v>
      </c>
      <c r="C54" s="61"/>
      <c r="D54" s="64">
        <v>1</v>
      </c>
      <c r="E54" s="61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</row>
    <row r="55" spans="1:214" s="50" customFormat="1" ht="20.100000000000001" customHeight="1" x14ac:dyDescent="0.25">
      <c r="B55" s="50" t="s">
        <v>20</v>
      </c>
      <c r="C55" s="61"/>
      <c r="D55" s="64">
        <v>20</v>
      </c>
    </row>
    <row r="56" spans="1:214" s="62" customFormat="1" ht="20.100000000000001" customHeight="1" x14ac:dyDescent="0.2">
      <c r="A56" s="59"/>
      <c r="B56" s="61"/>
      <c r="C56" s="61"/>
      <c r="D56" s="64"/>
      <c r="E56" s="61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</row>
    <row r="57" spans="1:214" s="57" customFormat="1" ht="20.100000000000001" customHeight="1" x14ac:dyDescent="0.2">
      <c r="A57" s="129" t="s">
        <v>31</v>
      </c>
      <c r="B57" s="129"/>
      <c r="C57" s="49"/>
      <c r="D57" s="46">
        <v>0</v>
      </c>
      <c r="E57" s="63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</row>
    <row r="58" spans="1:214" s="62" customFormat="1" ht="20.100000000000001" customHeight="1" x14ac:dyDescent="0.2">
      <c r="A58" s="59"/>
      <c r="B58" s="61"/>
      <c r="C58" s="61"/>
      <c r="D58" s="64"/>
      <c r="E58" s="61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</row>
    <row r="59" spans="1:214" s="57" customFormat="1" ht="20.100000000000001" customHeight="1" x14ac:dyDescent="0.2">
      <c r="A59" s="129" t="s">
        <v>54</v>
      </c>
      <c r="B59" s="129"/>
      <c r="C59" s="49"/>
      <c r="D59" s="46">
        <v>0</v>
      </c>
      <c r="E59" s="63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</row>
    <row r="60" spans="1:214" s="62" customFormat="1" ht="20.100000000000001" customHeight="1" x14ac:dyDescent="0.2">
      <c r="A60" s="59"/>
      <c r="B60" s="61"/>
      <c r="C60" s="61"/>
      <c r="D60" s="64"/>
      <c r="E60" s="61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</row>
    <row r="61" spans="1:214" s="57" customFormat="1" ht="20.100000000000001" customHeight="1" x14ac:dyDescent="0.2">
      <c r="A61" s="129" t="s">
        <v>301</v>
      </c>
      <c r="B61" s="129"/>
      <c r="C61" s="49"/>
      <c r="D61" s="46">
        <v>0</v>
      </c>
      <c r="E61" s="63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</row>
    <row r="62" spans="1:214" s="62" customFormat="1" ht="20.100000000000001" customHeight="1" x14ac:dyDescent="0.2">
      <c r="A62" s="59"/>
      <c r="B62" s="60"/>
      <c r="C62" s="61"/>
      <c r="D62" s="64"/>
      <c r="E62" s="61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</row>
    <row r="63" spans="1:214" s="57" customFormat="1" ht="20.100000000000001" customHeight="1" x14ac:dyDescent="0.2">
      <c r="A63" s="128" t="s">
        <v>33</v>
      </c>
      <c r="B63" s="128"/>
      <c r="C63" s="49"/>
      <c r="D63" s="44">
        <f>+D65+D78</f>
        <v>1332</v>
      </c>
      <c r="E63" s="63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</row>
    <row r="64" spans="1:214" s="62" customFormat="1" ht="20.100000000000001" customHeight="1" x14ac:dyDescent="0.2">
      <c r="A64" s="59"/>
      <c r="B64" s="60"/>
      <c r="C64" s="61"/>
      <c r="D64" s="64"/>
      <c r="E64" s="61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</row>
    <row r="65" spans="1:214" s="57" customFormat="1" ht="20.100000000000001" customHeight="1" x14ac:dyDescent="0.2">
      <c r="A65" s="123" t="s">
        <v>9</v>
      </c>
      <c r="B65" s="123"/>
      <c r="C65" s="49"/>
      <c r="D65" s="46">
        <f>+D67+D69+D74+D76</f>
        <v>8</v>
      </c>
      <c r="E65" s="63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</row>
    <row r="66" spans="1:214" s="62" customFormat="1" ht="20.100000000000001" customHeight="1" x14ac:dyDescent="0.2">
      <c r="A66" s="59"/>
      <c r="B66" s="61"/>
      <c r="C66" s="61"/>
      <c r="D66" s="64"/>
      <c r="E66" s="61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</row>
    <row r="67" spans="1:214" s="57" customFormat="1" ht="20.100000000000001" customHeight="1" x14ac:dyDescent="0.2">
      <c r="A67" s="129" t="s">
        <v>10</v>
      </c>
      <c r="B67" s="129"/>
      <c r="C67" s="49"/>
      <c r="D67" s="46">
        <v>0</v>
      </c>
      <c r="E67" s="63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</row>
    <row r="68" spans="1:214" s="62" customFormat="1" ht="20.100000000000001" customHeight="1" x14ac:dyDescent="0.2">
      <c r="A68" s="59"/>
      <c r="B68" s="61"/>
      <c r="C68" s="61"/>
      <c r="D68" s="64"/>
      <c r="E68" s="6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</row>
    <row r="69" spans="1:214" s="57" customFormat="1" ht="20.100000000000001" customHeight="1" x14ac:dyDescent="0.2">
      <c r="A69" s="129" t="s">
        <v>12</v>
      </c>
      <c r="B69" s="129"/>
      <c r="C69" s="49"/>
      <c r="D69" s="46">
        <f>SUM(D71:D72)</f>
        <v>8</v>
      </c>
      <c r="E69" s="63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</row>
    <row r="70" spans="1:214" s="62" customFormat="1" ht="20.100000000000001" customHeight="1" x14ac:dyDescent="0.2">
      <c r="A70" s="59"/>
      <c r="B70" s="61"/>
      <c r="C70" s="61"/>
      <c r="D70" s="64"/>
      <c r="E70" s="61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</row>
    <row r="71" spans="1:214" s="57" customFormat="1" ht="20.100000000000001" customHeight="1" x14ac:dyDescent="0.2">
      <c r="A71" s="59"/>
      <c r="B71" s="59" t="s">
        <v>379</v>
      </c>
      <c r="C71" s="50"/>
      <c r="D71" s="64">
        <v>2</v>
      </c>
      <c r="E71" s="63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</row>
    <row r="72" spans="1:214" s="57" customFormat="1" ht="20.100000000000001" customHeight="1" x14ac:dyDescent="0.2">
      <c r="A72" s="59"/>
      <c r="B72" s="59" t="s">
        <v>377</v>
      </c>
      <c r="C72" s="50"/>
      <c r="D72" s="64">
        <v>6</v>
      </c>
      <c r="E72" s="63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</row>
    <row r="73" spans="1:214" s="62" customFormat="1" ht="20.100000000000001" customHeight="1" x14ac:dyDescent="0.2">
      <c r="A73" s="59"/>
      <c r="B73" s="61"/>
      <c r="C73" s="61"/>
      <c r="D73" s="64"/>
      <c r="E73" s="61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</row>
    <row r="74" spans="1:214" s="57" customFormat="1" ht="20.100000000000001" customHeight="1" x14ac:dyDescent="0.2">
      <c r="A74" s="129" t="s">
        <v>21</v>
      </c>
      <c r="B74" s="129"/>
      <c r="C74" s="49"/>
      <c r="D74" s="46">
        <v>0</v>
      </c>
      <c r="E74" s="63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</row>
    <row r="75" spans="1:214" s="62" customFormat="1" ht="20.100000000000001" customHeight="1" x14ac:dyDescent="0.2">
      <c r="A75" s="59"/>
      <c r="B75" s="61"/>
      <c r="C75" s="61"/>
      <c r="D75" s="64"/>
      <c r="E75" s="61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</row>
    <row r="76" spans="1:214" s="57" customFormat="1" ht="20.100000000000001" customHeight="1" x14ac:dyDescent="0.2">
      <c r="A76" s="129" t="s">
        <v>23</v>
      </c>
      <c r="B76" s="129"/>
      <c r="C76" s="49"/>
      <c r="D76" s="46">
        <v>0</v>
      </c>
      <c r="E76" s="63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</row>
    <row r="77" spans="1:214" s="62" customFormat="1" ht="20.100000000000001" customHeight="1" x14ac:dyDescent="0.2">
      <c r="A77" s="59"/>
      <c r="B77" s="61"/>
      <c r="C77" s="61"/>
      <c r="D77" s="64"/>
      <c r="E77" s="61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</row>
    <row r="78" spans="1:214" s="57" customFormat="1" ht="20.100000000000001" customHeight="1" x14ac:dyDescent="0.2">
      <c r="A78" s="123" t="s">
        <v>24</v>
      </c>
      <c r="B78" s="123"/>
      <c r="C78" s="49"/>
      <c r="D78" s="46">
        <f>+D80+D87+D89+D91</f>
        <v>1324</v>
      </c>
      <c r="E78" s="63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</row>
    <row r="79" spans="1:214" s="62" customFormat="1" ht="20.100000000000001" customHeight="1" x14ac:dyDescent="0.2">
      <c r="A79" s="59"/>
      <c r="B79" s="61"/>
      <c r="C79" s="61"/>
      <c r="D79" s="64"/>
      <c r="E79" s="61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</row>
    <row r="80" spans="1:214" s="57" customFormat="1" ht="20.100000000000001" customHeight="1" x14ac:dyDescent="0.2">
      <c r="A80" s="129" t="s">
        <v>25</v>
      </c>
      <c r="B80" s="129"/>
      <c r="C80" s="49"/>
      <c r="D80" s="46">
        <f>SUM(D82:D85)</f>
        <v>1324</v>
      </c>
      <c r="E80" s="63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</row>
    <row r="81" spans="1:214" s="62" customFormat="1" ht="20.100000000000001" customHeight="1" x14ac:dyDescent="0.2">
      <c r="A81" s="59"/>
      <c r="B81" s="61"/>
      <c r="C81" s="61"/>
      <c r="D81" s="64"/>
      <c r="E81" s="61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</row>
    <row r="82" spans="1:214" s="62" customFormat="1" ht="20.100000000000001" customHeight="1" x14ac:dyDescent="0.2">
      <c r="A82" s="59"/>
      <c r="B82" s="50" t="s">
        <v>35</v>
      </c>
      <c r="C82" s="61"/>
      <c r="D82" s="64">
        <v>1</v>
      </c>
      <c r="E82" s="61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</row>
    <row r="83" spans="1:214" s="62" customFormat="1" ht="20.100000000000001" customHeight="1" x14ac:dyDescent="0.2">
      <c r="A83" s="59"/>
      <c r="B83" s="50" t="s">
        <v>36</v>
      </c>
      <c r="C83" s="61"/>
      <c r="D83" s="64">
        <v>1190</v>
      </c>
      <c r="E83" s="61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</row>
    <row r="84" spans="1:214" s="62" customFormat="1" ht="20.100000000000001" customHeight="1" x14ac:dyDescent="0.2">
      <c r="A84" s="59"/>
      <c r="B84" s="50" t="s">
        <v>37</v>
      </c>
      <c r="C84" s="61"/>
      <c r="D84" s="64">
        <v>76</v>
      </c>
      <c r="E84" s="61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</row>
    <row r="85" spans="1:214" s="50" customFormat="1" ht="20.100000000000001" customHeight="1" x14ac:dyDescent="0.25">
      <c r="B85" s="50" t="s">
        <v>20</v>
      </c>
      <c r="D85" s="64">
        <v>57</v>
      </c>
    </row>
    <row r="86" spans="1:214" s="62" customFormat="1" ht="20.100000000000001" customHeight="1" x14ac:dyDescent="0.2">
      <c r="A86" s="59"/>
      <c r="B86" s="61"/>
      <c r="C86" s="61"/>
      <c r="D86" s="64"/>
      <c r="E86" s="61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</row>
    <row r="87" spans="1:214" s="57" customFormat="1" ht="20.100000000000001" customHeight="1" x14ac:dyDescent="0.2">
      <c r="A87" s="129" t="s">
        <v>31</v>
      </c>
      <c r="B87" s="129"/>
      <c r="C87" s="49"/>
      <c r="D87" s="46">
        <v>0</v>
      </c>
      <c r="E87" s="63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</row>
    <row r="88" spans="1:214" s="62" customFormat="1" ht="20.100000000000001" customHeight="1" x14ac:dyDescent="0.2">
      <c r="A88" s="59"/>
      <c r="B88" s="61"/>
      <c r="C88" s="61"/>
      <c r="D88" s="64"/>
      <c r="E88" s="61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</row>
    <row r="89" spans="1:214" s="57" customFormat="1" ht="20.100000000000001" customHeight="1" x14ac:dyDescent="0.2">
      <c r="A89" s="129" t="s">
        <v>54</v>
      </c>
      <c r="B89" s="129"/>
      <c r="C89" s="49"/>
      <c r="D89" s="46">
        <v>0</v>
      </c>
      <c r="E89" s="63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</row>
    <row r="90" spans="1:214" s="62" customFormat="1" ht="20.100000000000001" customHeight="1" x14ac:dyDescent="0.2">
      <c r="A90" s="59"/>
      <c r="B90" s="61"/>
      <c r="C90" s="61"/>
      <c r="D90" s="64"/>
      <c r="E90" s="61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</row>
    <row r="91" spans="1:214" s="57" customFormat="1" ht="20.100000000000001" customHeight="1" x14ac:dyDescent="0.2">
      <c r="A91" s="129" t="s">
        <v>301</v>
      </c>
      <c r="B91" s="129"/>
      <c r="C91" s="49"/>
      <c r="D91" s="46">
        <v>0</v>
      </c>
      <c r="E91" s="63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</row>
    <row r="92" spans="1:214" s="62" customFormat="1" ht="20.100000000000001" customHeight="1" x14ac:dyDescent="0.2">
      <c r="A92" s="59"/>
      <c r="B92" s="60"/>
      <c r="C92" s="61"/>
      <c r="D92" s="64"/>
      <c r="E92" s="61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</row>
    <row r="93" spans="1:214" s="57" customFormat="1" ht="20.100000000000001" customHeight="1" x14ac:dyDescent="0.2">
      <c r="A93" s="126" t="s">
        <v>265</v>
      </c>
      <c r="B93" s="126"/>
      <c r="C93" s="126"/>
      <c r="D93" s="126"/>
      <c r="E93" s="56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</row>
    <row r="94" spans="1:214" s="57" customFormat="1" ht="20.100000000000001" customHeight="1" x14ac:dyDescent="0.2">
      <c r="A94" s="126"/>
      <c r="B94" s="126"/>
      <c r="C94" s="126"/>
      <c r="D94" s="126"/>
      <c r="E94" s="58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</row>
    <row r="95" spans="1:214" s="62" customFormat="1" ht="20.100000000000001" customHeight="1" x14ac:dyDescent="0.2">
      <c r="A95" s="59"/>
      <c r="B95" s="60"/>
      <c r="C95" s="61"/>
      <c r="D95" s="64"/>
      <c r="E95" s="61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</row>
    <row r="96" spans="1:214" s="57" customFormat="1" ht="20.100000000000001" customHeight="1" x14ac:dyDescent="0.2">
      <c r="A96" s="128" t="s">
        <v>38</v>
      </c>
      <c r="B96" s="128"/>
      <c r="C96" s="49"/>
      <c r="D96" s="44">
        <f>+D98+D119+D128</f>
        <v>19573</v>
      </c>
      <c r="E96" s="63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</row>
    <row r="97" spans="1:214" s="62" customFormat="1" ht="20.100000000000001" customHeight="1" x14ac:dyDescent="0.2">
      <c r="A97" s="59"/>
      <c r="B97" s="60"/>
      <c r="C97" s="61"/>
      <c r="D97" s="64"/>
      <c r="E97" s="61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</row>
    <row r="98" spans="1:214" s="57" customFormat="1" ht="20.100000000000001" customHeight="1" x14ac:dyDescent="0.2">
      <c r="A98" s="123" t="s">
        <v>39</v>
      </c>
      <c r="B98" s="123"/>
      <c r="C98" s="49"/>
      <c r="D98" s="46">
        <f>SUM(D100:D117)</f>
        <v>11684</v>
      </c>
      <c r="E98" s="63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</row>
    <row r="99" spans="1:214" s="62" customFormat="1" ht="20.100000000000001" customHeight="1" x14ac:dyDescent="0.2">
      <c r="A99" s="59"/>
      <c r="B99" s="60"/>
      <c r="C99" s="61"/>
      <c r="D99" s="64"/>
      <c r="E99" s="61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</row>
    <row r="100" spans="1:214" s="62" customFormat="1" ht="20.100000000000001" customHeight="1" x14ac:dyDescent="0.2">
      <c r="A100" s="59"/>
      <c r="B100" s="50" t="s">
        <v>40</v>
      </c>
      <c r="C100" s="61"/>
      <c r="D100" s="64">
        <v>11612</v>
      </c>
      <c r="E100" s="61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</row>
    <row r="101" spans="1:214" s="62" customFormat="1" ht="20.100000000000001" customHeight="1" x14ac:dyDescent="0.2">
      <c r="A101" s="59"/>
      <c r="B101" s="50" t="s">
        <v>347</v>
      </c>
      <c r="C101" s="61"/>
      <c r="D101" s="64">
        <v>1</v>
      </c>
      <c r="E101" s="61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</row>
    <row r="102" spans="1:214" s="62" customFormat="1" ht="20.100000000000001" customHeight="1" x14ac:dyDescent="0.2">
      <c r="A102" s="59"/>
      <c r="B102" s="50" t="s">
        <v>344</v>
      </c>
      <c r="C102" s="61"/>
      <c r="D102" s="64">
        <v>1</v>
      </c>
      <c r="E102" s="61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</row>
    <row r="103" spans="1:214" s="62" customFormat="1" ht="20.100000000000001" customHeight="1" x14ac:dyDescent="0.2">
      <c r="A103" s="59"/>
      <c r="B103" s="50" t="s">
        <v>349</v>
      </c>
      <c r="C103" s="61"/>
      <c r="D103" s="64">
        <v>4</v>
      </c>
      <c r="E103" s="61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</row>
    <row r="104" spans="1:214" s="62" customFormat="1" ht="20.100000000000001" customHeight="1" x14ac:dyDescent="0.2">
      <c r="A104" s="59"/>
      <c r="B104" s="50" t="s">
        <v>337</v>
      </c>
      <c r="C104" s="61"/>
      <c r="D104" s="64">
        <v>8</v>
      </c>
      <c r="E104" s="61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</row>
    <row r="105" spans="1:214" s="62" customFormat="1" ht="20.100000000000001" customHeight="1" x14ac:dyDescent="0.2">
      <c r="A105" s="59"/>
      <c r="B105" s="50" t="s">
        <v>346</v>
      </c>
      <c r="C105" s="61"/>
      <c r="D105" s="64">
        <v>2</v>
      </c>
      <c r="E105" s="61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</row>
    <row r="106" spans="1:214" s="62" customFormat="1" ht="20.100000000000001" customHeight="1" x14ac:dyDescent="0.2">
      <c r="A106" s="59"/>
      <c r="B106" s="50" t="s">
        <v>350</v>
      </c>
      <c r="C106" s="61"/>
      <c r="D106" s="64">
        <v>13</v>
      </c>
      <c r="E106" s="61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</row>
    <row r="107" spans="1:214" s="62" customFormat="1" ht="20.100000000000001" customHeight="1" x14ac:dyDescent="0.2">
      <c r="A107" s="59"/>
      <c r="B107" s="50" t="s">
        <v>461</v>
      </c>
      <c r="C107" s="61"/>
      <c r="D107" s="64">
        <v>1</v>
      </c>
      <c r="E107" s="61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</row>
    <row r="108" spans="1:214" s="62" customFormat="1" ht="20.100000000000001" customHeight="1" x14ac:dyDescent="0.2">
      <c r="A108" s="59"/>
      <c r="B108" s="50" t="s">
        <v>380</v>
      </c>
      <c r="C108" s="61"/>
      <c r="D108" s="64">
        <v>1</v>
      </c>
      <c r="E108" s="61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</row>
    <row r="109" spans="1:214" s="62" customFormat="1" ht="20.100000000000001" customHeight="1" x14ac:dyDescent="0.2">
      <c r="A109" s="59"/>
      <c r="B109" s="50" t="s">
        <v>98</v>
      </c>
      <c r="C109" s="61"/>
      <c r="D109" s="64">
        <v>9</v>
      </c>
      <c r="E109" s="61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</row>
    <row r="110" spans="1:214" s="62" customFormat="1" ht="20.100000000000001" customHeight="1" x14ac:dyDescent="0.2">
      <c r="A110" s="59"/>
      <c r="B110" s="50" t="s">
        <v>348</v>
      </c>
      <c r="C110" s="61"/>
      <c r="D110" s="64">
        <v>9</v>
      </c>
      <c r="E110" s="61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</row>
    <row r="111" spans="1:214" s="62" customFormat="1" ht="20.100000000000001" customHeight="1" x14ac:dyDescent="0.2">
      <c r="A111" s="59"/>
      <c r="B111" s="50" t="s">
        <v>302</v>
      </c>
      <c r="C111" s="61"/>
      <c r="D111" s="64">
        <v>1</v>
      </c>
      <c r="E111" s="61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</row>
    <row r="112" spans="1:214" s="62" customFormat="1" ht="20.100000000000001" customHeight="1" x14ac:dyDescent="0.2">
      <c r="A112" s="59"/>
      <c r="B112" s="50" t="s">
        <v>351</v>
      </c>
      <c r="C112" s="61"/>
      <c r="D112" s="64">
        <v>4</v>
      </c>
      <c r="E112" s="61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</row>
    <row r="113" spans="1:214" s="62" customFormat="1" ht="20.100000000000001" customHeight="1" x14ac:dyDescent="0.2">
      <c r="A113" s="59"/>
      <c r="B113" s="50" t="s">
        <v>41</v>
      </c>
      <c r="C113" s="61"/>
      <c r="D113" s="64">
        <v>4</v>
      </c>
      <c r="E113" s="61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</row>
    <row r="114" spans="1:214" s="62" customFormat="1" ht="20.100000000000001" customHeight="1" x14ac:dyDescent="0.2">
      <c r="A114" s="59"/>
      <c r="B114" s="66" t="s">
        <v>335</v>
      </c>
      <c r="C114" s="61"/>
      <c r="D114" s="64">
        <v>1</v>
      </c>
      <c r="E114" s="61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</row>
    <row r="115" spans="1:214" s="62" customFormat="1" ht="20.100000000000001" customHeight="1" x14ac:dyDescent="0.2">
      <c r="A115" s="59"/>
      <c r="B115" s="50" t="s">
        <v>345</v>
      </c>
      <c r="C115" s="61"/>
      <c r="D115" s="64">
        <v>1</v>
      </c>
      <c r="E115" s="61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</row>
    <row r="116" spans="1:214" s="62" customFormat="1" ht="20.100000000000001" customHeight="1" x14ac:dyDescent="0.2">
      <c r="A116" s="59"/>
      <c r="B116" s="50" t="s">
        <v>135</v>
      </c>
      <c r="C116" s="61"/>
      <c r="D116" s="64">
        <v>6</v>
      </c>
      <c r="E116" s="61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</row>
    <row r="117" spans="1:214" s="62" customFormat="1" ht="20.100000000000001" customHeight="1" x14ac:dyDescent="0.2">
      <c r="A117" s="59"/>
      <c r="B117" s="50" t="s">
        <v>20</v>
      </c>
      <c r="C117" s="61"/>
      <c r="D117" s="64">
        <v>6</v>
      </c>
      <c r="E117" s="61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</row>
    <row r="118" spans="1:214" s="62" customFormat="1" ht="20.100000000000001" customHeight="1" x14ac:dyDescent="0.2">
      <c r="A118" s="59"/>
      <c r="B118" s="60"/>
      <c r="C118" s="61"/>
      <c r="D118" s="64"/>
      <c r="E118" s="61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</row>
    <row r="119" spans="1:214" s="57" customFormat="1" ht="20.100000000000001" customHeight="1" x14ac:dyDescent="0.2">
      <c r="A119" s="123" t="s">
        <v>267</v>
      </c>
      <c r="B119" s="123"/>
      <c r="C119" s="49"/>
      <c r="D119" s="46">
        <f>SUM(D121:D126)</f>
        <v>7886</v>
      </c>
      <c r="E119" s="63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</row>
    <row r="120" spans="1:214" s="62" customFormat="1" ht="20.100000000000001" customHeight="1" x14ac:dyDescent="0.2">
      <c r="A120" s="59"/>
      <c r="B120" s="61"/>
      <c r="C120" s="61"/>
      <c r="D120" s="64"/>
      <c r="E120" s="61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</row>
    <row r="121" spans="1:214" s="62" customFormat="1" ht="20.100000000000001" customHeight="1" x14ac:dyDescent="0.2">
      <c r="A121" s="59"/>
      <c r="B121" s="50" t="s">
        <v>226</v>
      </c>
      <c r="C121" s="61"/>
      <c r="D121" s="64">
        <v>7421</v>
      </c>
      <c r="E121" s="61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</row>
    <row r="122" spans="1:214" s="62" customFormat="1" ht="20.100000000000001" customHeight="1" x14ac:dyDescent="0.2">
      <c r="A122" s="59"/>
      <c r="B122" s="50" t="s">
        <v>208</v>
      </c>
      <c r="C122" s="61"/>
      <c r="D122" s="64">
        <v>6</v>
      </c>
      <c r="E122" s="61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</row>
    <row r="123" spans="1:214" s="62" customFormat="1" ht="20.100000000000001" customHeight="1" x14ac:dyDescent="0.2">
      <c r="A123" s="59"/>
      <c r="B123" s="50" t="s">
        <v>209</v>
      </c>
      <c r="C123" s="61"/>
      <c r="D123" s="64">
        <v>1</v>
      </c>
      <c r="E123" s="61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</row>
    <row r="124" spans="1:214" s="62" customFormat="1" ht="20.100000000000001" customHeight="1" x14ac:dyDescent="0.2">
      <c r="A124" s="59"/>
      <c r="B124" s="50" t="s">
        <v>216</v>
      </c>
      <c r="C124" s="61"/>
      <c r="D124" s="64">
        <v>180</v>
      </c>
      <c r="E124" s="61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</row>
    <row r="125" spans="1:214" s="62" customFormat="1" ht="20.100000000000001" customHeight="1" x14ac:dyDescent="0.2">
      <c r="A125" s="59"/>
      <c r="B125" s="50" t="s">
        <v>223</v>
      </c>
      <c r="C125" s="61"/>
      <c r="D125" s="64">
        <v>12</v>
      </c>
      <c r="E125" s="61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</row>
    <row r="126" spans="1:214" s="50" customFormat="1" ht="20.100000000000001" customHeight="1" x14ac:dyDescent="0.25">
      <c r="B126" s="50" t="s">
        <v>382</v>
      </c>
      <c r="C126" s="61"/>
      <c r="D126" s="64">
        <v>266</v>
      </c>
    </row>
    <row r="127" spans="1:214" s="62" customFormat="1" ht="20.100000000000001" customHeight="1" x14ac:dyDescent="0.2">
      <c r="A127" s="59"/>
      <c r="B127" s="60"/>
      <c r="C127" s="61"/>
      <c r="D127" s="64"/>
      <c r="E127" s="61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</row>
    <row r="128" spans="1:214" s="57" customFormat="1" ht="20.100000000000001" customHeight="1" x14ac:dyDescent="0.2">
      <c r="A128" s="123" t="s">
        <v>336</v>
      </c>
      <c r="B128" s="123"/>
      <c r="C128" s="49"/>
      <c r="D128" s="46">
        <v>3</v>
      </c>
      <c r="E128" s="63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</row>
    <row r="129" spans="1:214" s="62" customFormat="1" ht="20.100000000000001" customHeight="1" x14ac:dyDescent="0.2">
      <c r="A129" s="59"/>
      <c r="B129" s="60"/>
      <c r="C129" s="61"/>
      <c r="D129" s="64"/>
      <c r="E129" s="61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</row>
    <row r="130" spans="1:214" s="57" customFormat="1" ht="20.100000000000001" customHeight="1" x14ac:dyDescent="0.2">
      <c r="A130" s="128" t="s">
        <v>42</v>
      </c>
      <c r="B130" s="128"/>
      <c r="C130" s="49"/>
      <c r="D130" s="44">
        <f>SUM(D132:D134)</f>
        <v>2365</v>
      </c>
      <c r="E130" s="63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</row>
    <row r="131" spans="1:214" s="62" customFormat="1" ht="20.100000000000001" customHeight="1" x14ac:dyDescent="0.2">
      <c r="A131" s="59"/>
      <c r="B131" s="60"/>
      <c r="C131" s="61"/>
      <c r="D131" s="64"/>
      <c r="E131" s="61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</row>
    <row r="132" spans="1:214" s="62" customFormat="1" ht="20.100000000000001" customHeight="1" x14ac:dyDescent="0.2">
      <c r="A132" s="59"/>
      <c r="B132" s="50" t="s">
        <v>43</v>
      </c>
      <c r="C132" s="61"/>
      <c r="D132" s="64">
        <v>302</v>
      </c>
      <c r="E132" s="61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</row>
    <row r="133" spans="1:214" s="62" customFormat="1" ht="20.100000000000001" customHeight="1" x14ac:dyDescent="0.2">
      <c r="A133" s="59"/>
      <c r="B133" s="50" t="s">
        <v>44</v>
      </c>
      <c r="C133" s="61"/>
      <c r="D133" s="64">
        <v>1991</v>
      </c>
      <c r="E133" s="61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</row>
    <row r="134" spans="1:214" s="62" customFormat="1" ht="20.100000000000001" customHeight="1" x14ac:dyDescent="0.2">
      <c r="A134" s="59"/>
      <c r="B134" s="50" t="s">
        <v>34</v>
      </c>
      <c r="C134" s="61"/>
      <c r="D134" s="64">
        <v>72</v>
      </c>
      <c r="E134" s="61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</row>
    <row r="135" spans="1:214" s="62" customFormat="1" ht="20.100000000000001" customHeight="1" x14ac:dyDescent="0.2">
      <c r="A135" s="59"/>
      <c r="B135" s="60"/>
      <c r="C135" s="61"/>
      <c r="D135" s="64"/>
      <c r="E135" s="61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</row>
    <row r="136" spans="1:214" s="57" customFormat="1" ht="20.100000000000001" customHeight="1" x14ac:dyDescent="0.2">
      <c r="A136" s="126" t="s">
        <v>45</v>
      </c>
      <c r="B136" s="126"/>
      <c r="C136" s="126"/>
      <c r="D136" s="126"/>
      <c r="E136" s="56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</row>
    <row r="137" spans="1:214" s="57" customFormat="1" ht="20.100000000000001" customHeight="1" x14ac:dyDescent="0.2">
      <c r="A137" s="126"/>
      <c r="B137" s="126"/>
      <c r="C137" s="126"/>
      <c r="D137" s="126"/>
      <c r="E137" s="58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</row>
    <row r="138" spans="1:214" s="62" customFormat="1" ht="20.100000000000001" customHeight="1" x14ac:dyDescent="0.2">
      <c r="A138" s="59"/>
      <c r="B138" s="60"/>
      <c r="C138" s="61"/>
      <c r="D138" s="64"/>
      <c r="E138" s="61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</row>
    <row r="139" spans="1:214" s="57" customFormat="1" ht="20.100000000000001" customHeight="1" x14ac:dyDescent="0.2">
      <c r="A139" s="128" t="s">
        <v>247</v>
      </c>
      <c r="B139" s="128"/>
      <c r="C139" s="49"/>
      <c r="D139" s="44">
        <f>+D141+D174+D185</f>
        <v>1522</v>
      </c>
      <c r="E139" s="63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</row>
    <row r="140" spans="1:214" s="62" customFormat="1" ht="20.100000000000001" customHeight="1" x14ac:dyDescent="0.2">
      <c r="A140" s="59"/>
      <c r="B140" s="60"/>
      <c r="C140" s="61"/>
      <c r="D140" s="64"/>
      <c r="E140" s="61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</row>
    <row r="141" spans="1:214" s="57" customFormat="1" ht="20.100000000000001" customHeight="1" x14ac:dyDescent="0.2">
      <c r="A141" s="123" t="s">
        <v>46</v>
      </c>
      <c r="B141" s="123"/>
      <c r="C141" s="49"/>
      <c r="D141" s="46">
        <f>SUM(D143:D172)</f>
        <v>207</v>
      </c>
      <c r="E141" s="63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</row>
    <row r="142" spans="1:214" s="62" customFormat="1" ht="20.100000000000001" customHeight="1" x14ac:dyDescent="0.2">
      <c r="A142" s="59"/>
      <c r="B142" s="60"/>
      <c r="C142" s="61"/>
      <c r="D142" s="64"/>
      <c r="E142" s="61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</row>
    <row r="143" spans="1:214" s="62" customFormat="1" ht="20.100000000000001" customHeight="1" x14ac:dyDescent="0.2">
      <c r="A143" s="59"/>
      <c r="B143" s="50" t="s">
        <v>40</v>
      </c>
      <c r="C143" s="61"/>
      <c r="D143" s="64">
        <v>26</v>
      </c>
      <c r="E143" s="61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</row>
    <row r="144" spans="1:214" s="62" customFormat="1" ht="20.100000000000001" customHeight="1" x14ac:dyDescent="0.2">
      <c r="A144" s="59"/>
      <c r="B144" s="50" t="s">
        <v>462</v>
      </c>
      <c r="C144" s="61"/>
      <c r="D144" s="64">
        <v>1</v>
      </c>
      <c r="E144" s="61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</row>
    <row r="145" spans="1:214" s="62" customFormat="1" ht="20.100000000000001" customHeight="1" x14ac:dyDescent="0.2">
      <c r="A145" s="59"/>
      <c r="B145" s="50" t="s">
        <v>385</v>
      </c>
      <c r="C145" s="61"/>
      <c r="D145" s="64">
        <v>8</v>
      </c>
      <c r="E145" s="61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</row>
    <row r="146" spans="1:214" s="62" customFormat="1" ht="20.100000000000001" customHeight="1" x14ac:dyDescent="0.2">
      <c r="A146" s="59"/>
      <c r="B146" s="50" t="s">
        <v>359</v>
      </c>
      <c r="C146" s="61"/>
      <c r="D146" s="64">
        <v>11</v>
      </c>
      <c r="E146" s="61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</row>
    <row r="147" spans="1:214" s="62" customFormat="1" ht="20.100000000000001" customHeight="1" x14ac:dyDescent="0.2">
      <c r="A147" s="59"/>
      <c r="B147" s="50" t="s">
        <v>358</v>
      </c>
      <c r="C147" s="61"/>
      <c r="D147" s="64">
        <v>10</v>
      </c>
      <c r="E147" s="61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</row>
    <row r="148" spans="1:214" s="62" customFormat="1" ht="20.100000000000001" customHeight="1" x14ac:dyDescent="0.2">
      <c r="A148" s="59"/>
      <c r="B148" s="50" t="s">
        <v>361</v>
      </c>
      <c r="C148" s="61"/>
      <c r="D148" s="64">
        <v>6</v>
      </c>
      <c r="E148" s="61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</row>
    <row r="149" spans="1:214" s="62" customFormat="1" ht="20.100000000000001" customHeight="1" x14ac:dyDescent="0.2">
      <c r="A149" s="59"/>
      <c r="B149" s="50" t="s">
        <v>303</v>
      </c>
      <c r="C149" s="61"/>
      <c r="D149" s="64">
        <v>1</v>
      </c>
      <c r="E149" s="61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</row>
    <row r="150" spans="1:214" s="62" customFormat="1" ht="20.100000000000001" customHeight="1" x14ac:dyDescent="0.2">
      <c r="A150" s="59"/>
      <c r="B150" s="50" t="s">
        <v>356</v>
      </c>
      <c r="C150" s="61"/>
      <c r="D150" s="64">
        <v>1</v>
      </c>
      <c r="E150" s="61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</row>
    <row r="151" spans="1:214" s="62" customFormat="1" ht="20.100000000000001" customHeight="1" x14ac:dyDescent="0.2">
      <c r="A151" s="59"/>
      <c r="B151" s="50" t="s">
        <v>355</v>
      </c>
      <c r="C151" s="61"/>
      <c r="D151" s="64">
        <v>2</v>
      </c>
      <c r="E151" s="61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</row>
    <row r="152" spans="1:214" s="62" customFormat="1" ht="20.100000000000001" customHeight="1" x14ac:dyDescent="0.2">
      <c r="A152" s="59"/>
      <c r="B152" s="50" t="s">
        <v>468</v>
      </c>
      <c r="C152" s="61"/>
      <c r="D152" s="64">
        <v>2</v>
      </c>
      <c r="E152" s="61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</row>
    <row r="153" spans="1:214" s="62" customFormat="1" ht="20.100000000000001" customHeight="1" x14ac:dyDescent="0.2">
      <c r="A153" s="59"/>
      <c r="B153" s="50" t="s">
        <v>337</v>
      </c>
      <c r="C153" s="61"/>
      <c r="D153" s="64">
        <v>23</v>
      </c>
      <c r="E153" s="61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</row>
    <row r="154" spans="1:214" s="62" customFormat="1" ht="20.100000000000001" customHeight="1" x14ac:dyDescent="0.2">
      <c r="A154" s="59"/>
      <c r="B154" s="50" t="s">
        <v>354</v>
      </c>
      <c r="C154" s="61"/>
      <c r="D154" s="64">
        <v>1</v>
      </c>
      <c r="E154" s="61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</row>
    <row r="155" spans="1:214" s="62" customFormat="1" ht="20.100000000000001" customHeight="1" x14ac:dyDescent="0.2">
      <c r="A155" s="59"/>
      <c r="B155" s="50" t="s">
        <v>353</v>
      </c>
      <c r="C155" s="61"/>
      <c r="D155" s="64">
        <v>1</v>
      </c>
      <c r="E155" s="61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</row>
    <row r="156" spans="1:214" s="62" customFormat="1" ht="20.100000000000001" customHeight="1" x14ac:dyDescent="0.2">
      <c r="A156" s="59"/>
      <c r="B156" s="50" t="s">
        <v>357</v>
      </c>
      <c r="C156" s="61"/>
      <c r="D156" s="64">
        <v>6</v>
      </c>
      <c r="E156" s="61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</row>
    <row r="157" spans="1:214" s="62" customFormat="1" ht="20.100000000000001" customHeight="1" x14ac:dyDescent="0.2">
      <c r="A157" s="59"/>
      <c r="B157" s="50" t="s">
        <v>464</v>
      </c>
      <c r="C157" s="61"/>
      <c r="D157" s="64">
        <v>3</v>
      </c>
      <c r="E157" s="61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</row>
    <row r="158" spans="1:214" s="62" customFormat="1" ht="20.100000000000001" customHeight="1" x14ac:dyDescent="0.2">
      <c r="A158" s="59"/>
      <c r="B158" s="50" t="s">
        <v>463</v>
      </c>
      <c r="C158" s="61"/>
      <c r="D158" s="64">
        <v>2</v>
      </c>
      <c r="E158" s="61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</row>
    <row r="159" spans="1:214" s="62" customFormat="1" ht="20.100000000000001" customHeight="1" x14ac:dyDescent="0.2">
      <c r="A159" s="59"/>
      <c r="B159" s="50" t="s">
        <v>467</v>
      </c>
      <c r="C159" s="61"/>
      <c r="D159" s="64">
        <v>1</v>
      </c>
      <c r="E159" s="61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</row>
    <row r="160" spans="1:214" s="62" customFormat="1" ht="20.100000000000001" customHeight="1" x14ac:dyDescent="0.2">
      <c r="A160" s="59"/>
      <c r="B160" s="50" t="s">
        <v>384</v>
      </c>
      <c r="C160" s="61"/>
      <c r="D160" s="64">
        <v>1</v>
      </c>
      <c r="E160" s="61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</row>
    <row r="161" spans="1:214" s="62" customFormat="1" ht="20.100000000000001" customHeight="1" x14ac:dyDescent="0.2">
      <c r="A161" s="59"/>
      <c r="B161" s="50" t="s">
        <v>386</v>
      </c>
      <c r="C161" s="61"/>
      <c r="D161" s="64">
        <v>1</v>
      </c>
      <c r="E161" s="61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</row>
    <row r="162" spans="1:214" s="62" customFormat="1" ht="20.100000000000001" customHeight="1" x14ac:dyDescent="0.2">
      <c r="A162" s="59"/>
      <c r="B162" s="50" t="s">
        <v>465</v>
      </c>
      <c r="C162" s="61"/>
      <c r="D162" s="64">
        <v>1</v>
      </c>
      <c r="E162" s="61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</row>
    <row r="163" spans="1:214" s="62" customFormat="1" ht="20.100000000000001" customHeight="1" x14ac:dyDescent="0.2">
      <c r="A163" s="59"/>
      <c r="B163" s="50" t="s">
        <v>352</v>
      </c>
      <c r="C163" s="61"/>
      <c r="D163" s="64">
        <v>3</v>
      </c>
      <c r="E163" s="61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</row>
    <row r="164" spans="1:214" s="62" customFormat="1" ht="20.100000000000001" customHeight="1" x14ac:dyDescent="0.2">
      <c r="A164" s="59"/>
      <c r="B164" s="50" t="s">
        <v>338</v>
      </c>
      <c r="C164" s="61"/>
      <c r="D164" s="64">
        <v>1</v>
      </c>
      <c r="E164" s="61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</row>
    <row r="165" spans="1:214" s="62" customFormat="1" ht="20.100000000000001" customHeight="1" x14ac:dyDescent="0.2">
      <c r="A165" s="59"/>
      <c r="B165" s="50" t="s">
        <v>383</v>
      </c>
      <c r="C165" s="61"/>
      <c r="D165" s="64">
        <v>1</v>
      </c>
      <c r="E165" s="61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</row>
    <row r="166" spans="1:214" s="62" customFormat="1" ht="20.100000000000001" customHeight="1" x14ac:dyDescent="0.2">
      <c r="A166" s="59"/>
      <c r="B166" s="50" t="s">
        <v>112</v>
      </c>
      <c r="C166" s="61"/>
      <c r="D166" s="64">
        <v>1</v>
      </c>
      <c r="E166" s="61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</row>
    <row r="167" spans="1:214" s="62" customFormat="1" ht="20.100000000000001" customHeight="1" x14ac:dyDescent="0.2">
      <c r="A167" s="59"/>
      <c r="B167" s="50" t="s">
        <v>360</v>
      </c>
      <c r="C167" s="61"/>
      <c r="D167" s="64">
        <v>9</v>
      </c>
      <c r="E167" s="61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</row>
    <row r="168" spans="1:214" s="62" customFormat="1" ht="20.100000000000001" customHeight="1" x14ac:dyDescent="0.2">
      <c r="A168" s="59"/>
      <c r="B168" s="50" t="s">
        <v>381</v>
      </c>
      <c r="C168" s="61"/>
      <c r="D168" s="64">
        <v>45</v>
      </c>
      <c r="E168" s="61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</row>
    <row r="169" spans="1:214" s="62" customFormat="1" ht="20.100000000000001" customHeight="1" x14ac:dyDescent="0.2">
      <c r="A169" s="59"/>
      <c r="B169" s="50" t="s">
        <v>135</v>
      </c>
      <c r="C169" s="61"/>
      <c r="D169" s="64">
        <v>1</v>
      </c>
      <c r="E169" s="61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</row>
    <row r="170" spans="1:214" s="62" customFormat="1" ht="20.100000000000001" customHeight="1" x14ac:dyDescent="0.2">
      <c r="A170" s="59"/>
      <c r="B170" s="50" t="s">
        <v>285</v>
      </c>
      <c r="C170" s="61"/>
      <c r="D170" s="64">
        <v>9</v>
      </c>
      <c r="E170" s="61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</row>
    <row r="171" spans="1:214" s="62" customFormat="1" ht="20.100000000000001" customHeight="1" x14ac:dyDescent="0.2">
      <c r="A171" s="59"/>
      <c r="B171" s="50" t="s">
        <v>466</v>
      </c>
      <c r="C171" s="61"/>
      <c r="D171" s="64">
        <v>12</v>
      </c>
      <c r="E171" s="61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</row>
    <row r="172" spans="1:214" s="62" customFormat="1" ht="20.100000000000001" customHeight="1" x14ac:dyDescent="0.2">
      <c r="A172" s="59"/>
      <c r="B172" s="50" t="s">
        <v>20</v>
      </c>
      <c r="C172" s="61"/>
      <c r="D172" s="64">
        <v>17</v>
      </c>
      <c r="E172" s="61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</row>
    <row r="173" spans="1:214" s="62" customFormat="1" ht="20.100000000000001" customHeight="1" x14ac:dyDescent="0.2">
      <c r="A173" s="59"/>
      <c r="B173" s="60"/>
      <c r="C173" s="61"/>
      <c r="D173" s="64"/>
      <c r="E173" s="61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</row>
    <row r="174" spans="1:214" s="57" customFormat="1" ht="20.100000000000001" customHeight="1" x14ac:dyDescent="0.2">
      <c r="A174" s="123" t="s">
        <v>267</v>
      </c>
      <c r="B174" s="123"/>
      <c r="C174" s="49"/>
      <c r="D174" s="46">
        <f>SUM(D176:D183)</f>
        <v>1315</v>
      </c>
      <c r="E174" s="63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</row>
    <row r="175" spans="1:214" s="62" customFormat="1" ht="20.100000000000001" customHeight="1" x14ac:dyDescent="0.2">
      <c r="A175" s="59"/>
      <c r="B175" s="60"/>
      <c r="C175" s="61"/>
      <c r="D175" s="64"/>
      <c r="E175" s="61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</row>
    <row r="176" spans="1:214" s="62" customFormat="1" ht="20.100000000000001" customHeight="1" x14ac:dyDescent="0.2">
      <c r="A176" s="59"/>
      <c r="B176" s="66" t="s">
        <v>257</v>
      </c>
      <c r="C176" s="61"/>
      <c r="D176" s="64">
        <v>1193</v>
      </c>
      <c r="E176" s="61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</row>
    <row r="177" spans="1:214" s="62" customFormat="1" ht="20.100000000000001" customHeight="1" x14ac:dyDescent="0.2">
      <c r="A177" s="59"/>
      <c r="B177" s="66" t="s">
        <v>339</v>
      </c>
      <c r="C177" s="61"/>
      <c r="D177" s="64">
        <v>6</v>
      </c>
      <c r="E177" s="61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</row>
    <row r="178" spans="1:214" s="62" customFormat="1" ht="20.100000000000001" customHeight="1" x14ac:dyDescent="0.2">
      <c r="A178" s="59"/>
      <c r="B178" s="50" t="s">
        <v>209</v>
      </c>
      <c r="C178" s="61"/>
      <c r="D178" s="64">
        <v>8</v>
      </c>
      <c r="E178" s="61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</row>
    <row r="179" spans="1:214" s="62" customFormat="1" ht="20.100000000000001" customHeight="1" x14ac:dyDescent="0.2">
      <c r="A179" s="59"/>
      <c r="B179" s="50" t="s">
        <v>211</v>
      </c>
      <c r="C179" s="61"/>
      <c r="D179" s="64">
        <v>3</v>
      </c>
      <c r="E179" s="61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</row>
    <row r="180" spans="1:214" s="62" customFormat="1" ht="20.100000000000001" customHeight="1" x14ac:dyDescent="0.2">
      <c r="A180" s="59"/>
      <c r="B180" s="50" t="s">
        <v>216</v>
      </c>
      <c r="C180" s="61"/>
      <c r="D180" s="64">
        <v>64</v>
      </c>
      <c r="E180" s="61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</row>
    <row r="181" spans="1:214" s="62" customFormat="1" ht="20.100000000000001" customHeight="1" x14ac:dyDescent="0.2">
      <c r="A181" s="59"/>
      <c r="B181" s="50" t="s">
        <v>218</v>
      </c>
      <c r="C181" s="61"/>
      <c r="D181" s="64">
        <v>20</v>
      </c>
      <c r="E181" s="61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</row>
    <row r="182" spans="1:214" s="62" customFormat="1" ht="20.100000000000001" customHeight="1" x14ac:dyDescent="0.2">
      <c r="A182" s="59"/>
      <c r="B182" s="50" t="s">
        <v>223</v>
      </c>
      <c r="C182" s="61"/>
      <c r="D182" s="64">
        <v>5</v>
      </c>
      <c r="E182" s="61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</row>
    <row r="183" spans="1:214" s="62" customFormat="1" ht="20.100000000000001" customHeight="1" x14ac:dyDescent="0.2">
      <c r="A183" s="59"/>
      <c r="B183" s="50" t="s">
        <v>340</v>
      </c>
      <c r="C183" s="61"/>
      <c r="D183" s="64">
        <v>16</v>
      </c>
      <c r="E183" s="61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</row>
    <row r="184" spans="1:214" s="62" customFormat="1" ht="20.100000000000001" customHeight="1" x14ac:dyDescent="0.2">
      <c r="A184" s="59"/>
      <c r="B184" s="60"/>
      <c r="C184" s="61"/>
      <c r="D184" s="64"/>
      <c r="E184" s="61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</row>
    <row r="185" spans="1:214" s="57" customFormat="1" ht="20.100000000000001" customHeight="1" x14ac:dyDescent="0.2">
      <c r="A185" s="123" t="s">
        <v>268</v>
      </c>
      <c r="B185" s="123"/>
      <c r="C185" s="49"/>
      <c r="D185" s="46">
        <v>0</v>
      </c>
      <c r="E185" s="63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</row>
    <row r="186" spans="1:214" s="62" customFormat="1" ht="20.100000000000001" customHeight="1" x14ac:dyDescent="0.2">
      <c r="A186" s="59"/>
      <c r="B186" s="60"/>
      <c r="C186" s="61"/>
      <c r="D186" s="64"/>
      <c r="E186" s="61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</row>
    <row r="187" spans="1:214" s="57" customFormat="1" ht="20.100000000000001" customHeight="1" x14ac:dyDescent="0.2">
      <c r="A187" s="128" t="s">
        <v>246</v>
      </c>
      <c r="B187" s="128"/>
      <c r="C187" s="49"/>
      <c r="D187" s="44">
        <f>+D189+D215</f>
        <v>2484</v>
      </c>
      <c r="E187" s="63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</row>
    <row r="188" spans="1:214" s="62" customFormat="1" ht="20.100000000000001" customHeight="1" x14ac:dyDescent="0.2">
      <c r="A188" s="59"/>
      <c r="B188" s="60"/>
      <c r="C188" s="61"/>
      <c r="D188" s="64"/>
      <c r="E188" s="61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</row>
    <row r="189" spans="1:214" s="57" customFormat="1" ht="20.100000000000001" customHeight="1" x14ac:dyDescent="0.2">
      <c r="A189" s="123" t="s">
        <v>9</v>
      </c>
      <c r="B189" s="123"/>
      <c r="C189" s="49"/>
      <c r="D189" s="46">
        <f>+D191+D197+D207+D211</f>
        <v>116</v>
      </c>
      <c r="E189" s="63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</row>
    <row r="190" spans="1:214" s="62" customFormat="1" ht="20.100000000000001" customHeight="1" x14ac:dyDescent="0.2">
      <c r="A190" s="59"/>
      <c r="B190" s="61"/>
      <c r="C190" s="61"/>
      <c r="D190" s="64"/>
      <c r="E190" s="61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</row>
    <row r="191" spans="1:214" s="57" customFormat="1" ht="20.100000000000001" customHeight="1" x14ac:dyDescent="0.2">
      <c r="A191" s="129" t="s">
        <v>10</v>
      </c>
      <c r="B191" s="129"/>
      <c r="C191" s="49"/>
      <c r="D191" s="46">
        <f>SUM(D193:D195)</f>
        <v>43</v>
      </c>
      <c r="E191" s="63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</row>
    <row r="192" spans="1:214" s="62" customFormat="1" ht="20.100000000000001" customHeight="1" x14ac:dyDescent="0.2">
      <c r="A192" s="59"/>
      <c r="B192" s="61"/>
      <c r="C192" s="61"/>
      <c r="D192" s="64"/>
      <c r="E192" s="61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</row>
    <row r="193" spans="1:214" s="62" customFormat="1" ht="20.100000000000001" customHeight="1" x14ac:dyDescent="0.2">
      <c r="A193" s="59"/>
      <c r="B193" s="50" t="s">
        <v>258</v>
      </c>
      <c r="C193" s="61"/>
      <c r="D193" s="64">
        <v>37</v>
      </c>
      <c r="E193" s="61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</row>
    <row r="194" spans="1:214" s="62" customFormat="1" ht="20.100000000000001" customHeight="1" x14ac:dyDescent="0.2">
      <c r="A194" s="59"/>
      <c r="B194" s="50" t="s">
        <v>11</v>
      </c>
      <c r="C194" s="61"/>
      <c r="D194" s="64">
        <v>5</v>
      </c>
      <c r="E194" s="61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</row>
    <row r="195" spans="1:214" s="62" customFormat="1" ht="20.100000000000001" customHeight="1" x14ac:dyDescent="0.2">
      <c r="A195" s="59"/>
      <c r="B195" s="50" t="s">
        <v>20</v>
      </c>
      <c r="C195" s="61"/>
      <c r="D195" s="64">
        <v>1</v>
      </c>
      <c r="E195" s="61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</row>
    <row r="196" spans="1:214" s="62" customFormat="1" ht="20.100000000000001" customHeight="1" x14ac:dyDescent="0.2">
      <c r="A196" s="59"/>
      <c r="B196" s="61"/>
      <c r="C196" s="61"/>
      <c r="D196" s="64"/>
      <c r="E196" s="61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</row>
    <row r="197" spans="1:214" s="57" customFormat="1" ht="20.100000000000001" customHeight="1" x14ac:dyDescent="0.2">
      <c r="A197" s="129" t="s">
        <v>12</v>
      </c>
      <c r="B197" s="129"/>
      <c r="C197" s="49"/>
      <c r="D197" s="46">
        <f>SUM(D199:D205)</f>
        <v>55</v>
      </c>
      <c r="E197" s="63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</row>
    <row r="198" spans="1:214" s="62" customFormat="1" ht="20.100000000000001" customHeight="1" x14ac:dyDescent="0.2">
      <c r="A198" s="59"/>
      <c r="B198" s="61"/>
      <c r="C198" s="61"/>
      <c r="D198" s="64"/>
      <c r="E198" s="61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</row>
    <row r="199" spans="1:214" s="62" customFormat="1" ht="20.100000000000001" customHeight="1" x14ac:dyDescent="0.2">
      <c r="A199" s="59"/>
      <c r="B199" s="50" t="s">
        <v>387</v>
      </c>
      <c r="C199" s="61"/>
      <c r="D199" s="64">
        <v>15</v>
      </c>
      <c r="E199" s="61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</row>
    <row r="200" spans="1:214" s="62" customFormat="1" ht="20.100000000000001" customHeight="1" x14ac:dyDescent="0.2">
      <c r="A200" s="59"/>
      <c r="B200" s="50" t="s">
        <v>305</v>
      </c>
      <c r="C200" s="61"/>
      <c r="D200" s="64">
        <v>5</v>
      </c>
      <c r="E200" s="61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</row>
    <row r="201" spans="1:214" s="62" customFormat="1" ht="20.100000000000001" customHeight="1" x14ac:dyDescent="0.2">
      <c r="A201" s="59"/>
      <c r="B201" s="50" t="s">
        <v>16</v>
      </c>
      <c r="C201" s="61"/>
      <c r="D201" s="64">
        <v>1</v>
      </c>
      <c r="E201" s="61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</row>
    <row r="202" spans="1:214" s="62" customFormat="1" ht="20.100000000000001" customHeight="1" x14ac:dyDescent="0.2">
      <c r="A202" s="59"/>
      <c r="B202" s="50" t="s">
        <v>304</v>
      </c>
      <c r="C202" s="61"/>
      <c r="D202" s="64">
        <v>12</v>
      </c>
      <c r="E202" s="61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</row>
    <row r="203" spans="1:214" s="62" customFormat="1" ht="20.100000000000001" customHeight="1" x14ac:dyDescent="0.2">
      <c r="A203" s="59"/>
      <c r="B203" s="50" t="s">
        <v>49</v>
      </c>
      <c r="C203" s="61"/>
      <c r="D203" s="64">
        <v>7</v>
      </c>
      <c r="E203" s="61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</row>
    <row r="204" spans="1:214" s="62" customFormat="1" ht="20.100000000000001" customHeight="1" x14ac:dyDescent="0.2">
      <c r="A204" s="59"/>
      <c r="B204" s="50" t="s">
        <v>341</v>
      </c>
      <c r="C204" s="61"/>
      <c r="D204" s="64">
        <v>3</v>
      </c>
      <c r="E204" s="61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</row>
    <row r="205" spans="1:214" s="62" customFormat="1" ht="20.100000000000001" customHeight="1" x14ac:dyDescent="0.2">
      <c r="A205" s="59"/>
      <c r="B205" s="50" t="s">
        <v>20</v>
      </c>
      <c r="C205" s="61"/>
      <c r="D205" s="64">
        <v>12</v>
      </c>
      <c r="E205" s="61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</row>
    <row r="206" spans="1:214" s="62" customFormat="1" ht="20.100000000000001" customHeight="1" x14ac:dyDescent="0.2">
      <c r="A206" s="59"/>
      <c r="B206" s="61"/>
      <c r="C206" s="61"/>
      <c r="D206" s="64"/>
      <c r="E206" s="61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</row>
    <row r="207" spans="1:214" s="57" customFormat="1" ht="20.100000000000001" customHeight="1" x14ac:dyDescent="0.2">
      <c r="A207" s="129" t="s">
        <v>21</v>
      </c>
      <c r="B207" s="129"/>
      <c r="C207" s="49"/>
      <c r="D207" s="46">
        <f>+D209</f>
        <v>15</v>
      </c>
      <c r="E207" s="63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</row>
    <row r="208" spans="1:214" s="62" customFormat="1" ht="20.100000000000001" customHeight="1" x14ac:dyDescent="0.2">
      <c r="A208" s="59"/>
      <c r="B208" s="61"/>
      <c r="C208" s="61"/>
      <c r="D208" s="64"/>
      <c r="E208" s="61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</row>
    <row r="209" spans="1:214" s="62" customFormat="1" ht="20.100000000000001" customHeight="1" x14ac:dyDescent="0.2">
      <c r="A209" s="59"/>
      <c r="B209" s="50" t="s">
        <v>20</v>
      </c>
      <c r="C209" s="61"/>
      <c r="D209" s="64">
        <v>15</v>
      </c>
      <c r="E209" s="61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</row>
    <row r="210" spans="1:214" s="62" customFormat="1" ht="20.100000000000001" customHeight="1" x14ac:dyDescent="0.2">
      <c r="A210" s="59"/>
      <c r="B210" s="61"/>
      <c r="C210" s="61"/>
      <c r="D210" s="64"/>
      <c r="E210" s="61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</row>
    <row r="211" spans="1:214" s="57" customFormat="1" ht="20.100000000000001" customHeight="1" x14ac:dyDescent="0.2">
      <c r="A211" s="129" t="s">
        <v>23</v>
      </c>
      <c r="B211" s="129"/>
      <c r="C211" s="49"/>
      <c r="D211" s="46">
        <f>+D213</f>
        <v>3</v>
      </c>
      <c r="E211" s="63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</row>
    <row r="212" spans="1:214" s="62" customFormat="1" ht="20.100000000000001" customHeight="1" x14ac:dyDescent="0.2">
      <c r="A212" s="59"/>
      <c r="B212" s="61"/>
      <c r="C212" s="61"/>
      <c r="D212" s="64"/>
      <c r="E212" s="61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</row>
    <row r="213" spans="1:214" s="62" customFormat="1" ht="20.100000000000001" customHeight="1" x14ac:dyDescent="0.2">
      <c r="A213" s="59"/>
      <c r="B213" s="50" t="s">
        <v>20</v>
      </c>
      <c r="C213" s="61"/>
      <c r="D213" s="64">
        <v>3</v>
      </c>
      <c r="E213" s="61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</row>
    <row r="214" spans="1:214" s="62" customFormat="1" ht="20.100000000000001" customHeight="1" x14ac:dyDescent="0.2">
      <c r="A214" s="59"/>
      <c r="B214" s="61"/>
      <c r="C214" s="61"/>
      <c r="D214" s="64"/>
      <c r="E214" s="61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</row>
    <row r="215" spans="1:214" s="57" customFormat="1" ht="20.100000000000001" customHeight="1" x14ac:dyDescent="0.2">
      <c r="A215" s="123" t="s">
        <v>24</v>
      </c>
      <c r="B215" s="123"/>
      <c r="C215" s="49"/>
      <c r="D215" s="46">
        <f>+D217+D230+D234+D236</f>
        <v>2368</v>
      </c>
      <c r="E215" s="63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</row>
    <row r="216" spans="1:214" s="62" customFormat="1" ht="20.100000000000001" customHeight="1" x14ac:dyDescent="0.2">
      <c r="A216" s="59"/>
      <c r="B216" s="61"/>
      <c r="C216" s="61"/>
      <c r="D216" s="64"/>
      <c r="E216" s="61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</row>
    <row r="217" spans="1:214" s="57" customFormat="1" ht="20.100000000000001" customHeight="1" x14ac:dyDescent="0.2">
      <c r="A217" s="129" t="s">
        <v>25</v>
      </c>
      <c r="B217" s="129"/>
      <c r="C217" s="49"/>
      <c r="D217" s="46">
        <f>SUM(D219:D228)</f>
        <v>1728</v>
      </c>
      <c r="E217" s="63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</row>
    <row r="218" spans="1:214" s="62" customFormat="1" ht="20.100000000000001" customHeight="1" x14ac:dyDescent="0.2">
      <c r="A218" s="59"/>
      <c r="B218" s="61"/>
      <c r="C218" s="61"/>
      <c r="D218" s="64"/>
      <c r="E218" s="61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</row>
    <row r="219" spans="1:214" s="62" customFormat="1" ht="20.100000000000001" customHeight="1" x14ac:dyDescent="0.2">
      <c r="A219" s="59"/>
      <c r="B219" s="50" t="s">
        <v>26</v>
      </c>
      <c r="C219" s="61"/>
      <c r="D219" s="64">
        <v>1006</v>
      </c>
      <c r="E219" s="61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</row>
    <row r="220" spans="1:214" s="62" customFormat="1" ht="20.100000000000001" customHeight="1" x14ac:dyDescent="0.2">
      <c r="A220" s="59"/>
      <c r="B220" s="50" t="s">
        <v>50</v>
      </c>
      <c r="C220" s="61"/>
      <c r="D220" s="64">
        <v>4</v>
      </c>
      <c r="E220" s="61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</row>
    <row r="221" spans="1:214" s="62" customFormat="1" ht="20.100000000000001" customHeight="1" x14ac:dyDescent="0.2">
      <c r="A221" s="59"/>
      <c r="B221" s="50" t="s">
        <v>27</v>
      </c>
      <c r="C221" s="61"/>
      <c r="D221" s="64">
        <v>8</v>
      </c>
      <c r="E221" s="61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</row>
    <row r="222" spans="1:214" s="62" customFormat="1" ht="20.100000000000001" customHeight="1" x14ac:dyDescent="0.2">
      <c r="A222" s="59"/>
      <c r="B222" s="50" t="s">
        <v>28</v>
      </c>
      <c r="C222" s="61"/>
      <c r="D222" s="64">
        <v>32</v>
      </c>
      <c r="E222" s="61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</row>
    <row r="223" spans="1:214" s="62" customFormat="1" ht="20.100000000000001" customHeight="1" x14ac:dyDescent="0.2">
      <c r="A223" s="59"/>
      <c r="B223" s="50" t="s">
        <v>51</v>
      </c>
      <c r="C223" s="61"/>
      <c r="D223" s="64">
        <v>353</v>
      </c>
      <c r="E223" s="61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</row>
    <row r="224" spans="1:214" s="62" customFormat="1" ht="20.100000000000001" customHeight="1" x14ac:dyDescent="0.2">
      <c r="A224" s="59"/>
      <c r="B224" s="50" t="s">
        <v>52</v>
      </c>
      <c r="C224" s="61"/>
      <c r="D224" s="64">
        <v>169</v>
      </c>
      <c r="E224" s="61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</row>
    <row r="225" spans="1:214" s="62" customFormat="1" ht="20.100000000000001" customHeight="1" x14ac:dyDescent="0.2">
      <c r="A225" s="59"/>
      <c r="B225" s="50" t="s">
        <v>30</v>
      </c>
      <c r="C225" s="61"/>
      <c r="D225" s="64">
        <v>7</v>
      </c>
      <c r="E225" s="61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</row>
    <row r="226" spans="1:214" s="62" customFormat="1" ht="20.100000000000001" customHeight="1" x14ac:dyDescent="0.2">
      <c r="A226" s="59"/>
      <c r="B226" s="50" t="s">
        <v>53</v>
      </c>
      <c r="C226" s="61"/>
      <c r="D226" s="64">
        <v>19</v>
      </c>
      <c r="E226" s="61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</row>
    <row r="227" spans="1:214" s="62" customFormat="1" ht="20.100000000000001" customHeight="1" x14ac:dyDescent="0.2">
      <c r="A227" s="59"/>
      <c r="B227" s="50" t="s">
        <v>32</v>
      </c>
      <c r="C227" s="61"/>
      <c r="D227" s="64">
        <v>13</v>
      </c>
      <c r="E227" s="61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</row>
    <row r="228" spans="1:214" s="62" customFormat="1" ht="20.100000000000001" customHeight="1" x14ac:dyDescent="0.2">
      <c r="A228" s="59"/>
      <c r="B228" s="50" t="s">
        <v>20</v>
      </c>
      <c r="C228" s="61"/>
      <c r="D228" s="64">
        <v>117</v>
      </c>
      <c r="E228" s="61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</row>
    <row r="229" spans="1:214" s="62" customFormat="1" ht="20.100000000000001" customHeight="1" x14ac:dyDescent="0.2">
      <c r="A229" s="59"/>
      <c r="B229" s="61"/>
      <c r="C229" s="61"/>
      <c r="D229" s="64"/>
      <c r="E229" s="61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</row>
    <row r="230" spans="1:214" s="57" customFormat="1" ht="20.100000000000001" customHeight="1" x14ac:dyDescent="0.2">
      <c r="A230" s="129" t="s">
        <v>31</v>
      </c>
      <c r="B230" s="129"/>
      <c r="C230" s="49"/>
      <c r="D230" s="46">
        <f>+D232</f>
        <v>640</v>
      </c>
      <c r="E230" s="63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</row>
    <row r="231" spans="1:214" s="62" customFormat="1" ht="20.100000000000001" customHeight="1" x14ac:dyDescent="0.2">
      <c r="A231" s="59"/>
      <c r="B231" s="61"/>
      <c r="C231" s="61"/>
      <c r="D231" s="64"/>
      <c r="E231" s="61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</row>
    <row r="232" spans="1:214" s="62" customFormat="1" ht="20.100000000000001" customHeight="1" x14ac:dyDescent="0.2">
      <c r="A232" s="59"/>
      <c r="B232" s="50" t="s">
        <v>20</v>
      </c>
      <c r="C232" s="61"/>
      <c r="D232" s="64">
        <v>640</v>
      </c>
      <c r="E232" s="61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</row>
    <row r="233" spans="1:214" s="62" customFormat="1" ht="20.100000000000001" customHeight="1" x14ac:dyDescent="0.2">
      <c r="A233" s="59"/>
      <c r="B233" s="61"/>
      <c r="C233" s="61"/>
      <c r="D233" s="64"/>
      <c r="E233" s="61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</row>
    <row r="234" spans="1:214" s="57" customFormat="1" ht="20.100000000000001" customHeight="1" x14ac:dyDescent="0.2">
      <c r="A234" s="129" t="s">
        <v>54</v>
      </c>
      <c r="B234" s="129"/>
      <c r="C234" s="49"/>
      <c r="D234" s="46">
        <v>0</v>
      </c>
      <c r="E234" s="63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</row>
    <row r="235" spans="1:214" s="62" customFormat="1" ht="20.100000000000001" customHeight="1" x14ac:dyDescent="0.2">
      <c r="A235" s="59"/>
      <c r="B235" s="61"/>
      <c r="C235" s="61"/>
      <c r="D235" s="64"/>
      <c r="E235" s="61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</row>
    <row r="236" spans="1:214" s="57" customFormat="1" ht="20.100000000000001" customHeight="1" x14ac:dyDescent="0.2">
      <c r="A236" s="129" t="s">
        <v>301</v>
      </c>
      <c r="B236" s="129"/>
      <c r="C236" s="49"/>
      <c r="D236" s="46">
        <v>0</v>
      </c>
      <c r="E236" s="63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</row>
    <row r="237" spans="1:214" s="62" customFormat="1" ht="20.100000000000001" customHeight="1" x14ac:dyDescent="0.2">
      <c r="A237" s="59"/>
      <c r="B237" s="61"/>
      <c r="C237" s="61"/>
      <c r="D237" s="64"/>
      <c r="E237" s="61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</row>
    <row r="238" spans="1:214" s="57" customFormat="1" ht="20.100000000000001" customHeight="1" x14ac:dyDescent="0.2">
      <c r="A238" s="128" t="s">
        <v>248</v>
      </c>
      <c r="B238" s="128"/>
      <c r="C238" s="49"/>
      <c r="D238" s="44">
        <f>SUM(D240:D243)</f>
        <v>3256</v>
      </c>
      <c r="E238" s="63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</row>
    <row r="239" spans="1:214" s="62" customFormat="1" ht="20.100000000000001" customHeight="1" x14ac:dyDescent="0.2">
      <c r="A239" s="59"/>
      <c r="B239" s="61"/>
      <c r="C239" s="61"/>
      <c r="D239" s="64"/>
      <c r="E239" s="61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</row>
    <row r="240" spans="1:214" s="62" customFormat="1" ht="20.100000000000001" customHeight="1" x14ac:dyDescent="0.2">
      <c r="A240" s="59"/>
      <c r="B240" s="50" t="s">
        <v>55</v>
      </c>
      <c r="C240" s="61"/>
      <c r="D240" s="64">
        <v>2516</v>
      </c>
      <c r="E240" s="61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</row>
    <row r="241" spans="1:214" s="62" customFormat="1" ht="20.100000000000001" customHeight="1" x14ac:dyDescent="0.2">
      <c r="A241" s="59"/>
      <c r="B241" s="50" t="s">
        <v>56</v>
      </c>
      <c r="C241" s="61"/>
      <c r="D241" s="64">
        <v>138</v>
      </c>
      <c r="E241" s="61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</row>
    <row r="242" spans="1:214" s="62" customFormat="1" ht="20.100000000000001" customHeight="1" x14ac:dyDescent="0.2">
      <c r="A242" s="59"/>
      <c r="B242" s="50" t="s">
        <v>44</v>
      </c>
      <c r="C242" s="61"/>
      <c r="D242" s="64">
        <v>565</v>
      </c>
      <c r="E242" s="61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</row>
    <row r="243" spans="1:214" s="62" customFormat="1" ht="20.100000000000001" customHeight="1" x14ac:dyDescent="0.2">
      <c r="A243" s="59"/>
      <c r="B243" s="50" t="s">
        <v>20</v>
      </c>
      <c r="C243" s="61"/>
      <c r="D243" s="64">
        <v>37</v>
      </c>
      <c r="E243" s="61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</row>
  </sheetData>
  <mergeCells count="48">
    <mergeCell ref="A217:B217"/>
    <mergeCell ref="A230:B230"/>
    <mergeCell ref="A234:B234"/>
    <mergeCell ref="A236:B236"/>
    <mergeCell ref="A238:B238"/>
    <mergeCell ref="A215:B215"/>
    <mergeCell ref="A136:D137"/>
    <mergeCell ref="A139:B139"/>
    <mergeCell ref="A141:B141"/>
    <mergeCell ref="A174:B174"/>
    <mergeCell ref="A185:B185"/>
    <mergeCell ref="A187:B187"/>
    <mergeCell ref="A189:B189"/>
    <mergeCell ref="A191:B191"/>
    <mergeCell ref="A197:B197"/>
    <mergeCell ref="A207:B207"/>
    <mergeCell ref="A211:B211"/>
    <mergeCell ref="A130:B130"/>
    <mergeCell ref="A76:B76"/>
    <mergeCell ref="A78:B78"/>
    <mergeCell ref="A80:B80"/>
    <mergeCell ref="A87:B87"/>
    <mergeCell ref="A89:B89"/>
    <mergeCell ref="A91:B91"/>
    <mergeCell ref="A93:D94"/>
    <mergeCell ref="A96:B96"/>
    <mergeCell ref="A98:B98"/>
    <mergeCell ref="A119:B119"/>
    <mergeCell ref="A128:B128"/>
    <mergeCell ref="A74:B74"/>
    <mergeCell ref="A32:B32"/>
    <mergeCell ref="A39:B39"/>
    <mergeCell ref="A43:B43"/>
    <mergeCell ref="A45:B45"/>
    <mergeCell ref="A57:B57"/>
    <mergeCell ref="A59:B59"/>
    <mergeCell ref="A61:B61"/>
    <mergeCell ref="A63:B63"/>
    <mergeCell ref="A65:B65"/>
    <mergeCell ref="A67:B67"/>
    <mergeCell ref="A69:B69"/>
    <mergeCell ref="A18:B18"/>
    <mergeCell ref="D4:D5"/>
    <mergeCell ref="D2:D3"/>
    <mergeCell ref="A6:D7"/>
    <mergeCell ref="A9:B9"/>
    <mergeCell ref="A11:B11"/>
    <mergeCell ref="A13:B13"/>
  </mergeCells>
  <hyperlinks>
    <hyperlink ref="D4:D5" location="Índice!A1" display="Índice!A1"/>
  </hyperlinks>
  <printOptions horizontalCentered="1"/>
  <pageMargins left="0" right="0" top="0" bottom="0" header="0" footer="0"/>
  <pageSetup paperSize="9" scale="85" orientation="portrait" r:id="rId1"/>
  <headerFooter alignWithMargins="0"/>
  <rowBreaks count="2" manualBreakCount="2">
    <brk id="42" max="10" man="1"/>
    <brk id="129" max="10" man="1"/>
  </rowBreaks>
  <colBreaks count="1" manualBreakCount="1">
    <brk id="5" max="3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135"/>
  <sheetViews>
    <sheetView showGridLines="0" view="pageBreakPreview" zoomScaleNormal="85" zoomScaleSheetLayoutView="100" workbookViewId="0">
      <pane ySplit="7" topLeftCell="A8" activePane="bottomLeft" state="frozen"/>
      <selection pane="bottomLeft"/>
    </sheetView>
  </sheetViews>
  <sheetFormatPr baseColWidth="10" defaultColWidth="8.5703125" defaultRowHeight="20.100000000000001" customHeight="1" x14ac:dyDescent="0.2"/>
  <cols>
    <col min="1" max="1" width="3" style="29" customWidth="1"/>
    <col min="2" max="2" width="91.42578125" style="15" customWidth="1"/>
    <col min="3" max="3" width="1.5703125" style="16" customWidth="1"/>
    <col min="4" max="4" width="15.7109375" style="15" customWidth="1"/>
    <col min="5" max="5" width="17.42578125" style="15" customWidth="1"/>
    <col min="6" max="6" width="1.5703125" style="16" customWidth="1"/>
    <col min="7" max="16384" width="8.5703125" style="15"/>
  </cols>
  <sheetData>
    <row r="1" spans="1:219" ht="20.100000000000001" customHeight="1" x14ac:dyDescent="0.25">
      <c r="A1" s="73" t="s">
        <v>236</v>
      </c>
      <c r="B1" s="30"/>
      <c r="C1" s="30"/>
      <c r="D1" s="74"/>
      <c r="E1" s="16"/>
      <c r="F1" s="15"/>
    </row>
    <row r="2" spans="1:219" s="19" customFormat="1" ht="20.100000000000001" customHeight="1" x14ac:dyDescent="0.25">
      <c r="A2" s="75" t="s">
        <v>7</v>
      </c>
      <c r="B2" s="76"/>
      <c r="C2" s="31"/>
      <c r="D2" s="124"/>
      <c r="E2" s="18"/>
    </row>
    <row r="3" spans="1:219" s="19" customFormat="1" ht="20.100000000000001" customHeight="1" x14ac:dyDescent="0.25">
      <c r="A3" s="77"/>
      <c r="B3" s="76"/>
      <c r="C3" s="31"/>
      <c r="D3" s="124"/>
      <c r="E3" s="18"/>
    </row>
    <row r="4" spans="1:219" s="19" customFormat="1" ht="20.100000000000001" customHeight="1" x14ac:dyDescent="0.25">
      <c r="A4" s="78" t="s">
        <v>388</v>
      </c>
      <c r="B4" s="76"/>
      <c r="C4" s="31"/>
      <c r="D4" s="125" t="s">
        <v>325</v>
      </c>
      <c r="E4" s="18"/>
    </row>
    <row r="5" spans="1:219" s="19" customFormat="1" ht="20.100000000000001" customHeight="1" x14ac:dyDescent="0.25">
      <c r="A5" s="78"/>
      <c r="B5" s="76"/>
      <c r="C5" s="31"/>
      <c r="D5" s="125"/>
      <c r="E5" s="18"/>
    </row>
    <row r="6" spans="1:219" s="23" customFormat="1" ht="20.100000000000001" customHeight="1" x14ac:dyDescent="0.2">
      <c r="A6" s="126" t="s">
        <v>237</v>
      </c>
      <c r="B6" s="126"/>
      <c r="C6" s="126"/>
      <c r="D6" s="126"/>
      <c r="E6" s="2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</row>
    <row r="7" spans="1:219" s="23" customFormat="1" ht="20.100000000000001" customHeight="1" x14ac:dyDescent="0.2">
      <c r="A7" s="126"/>
      <c r="B7" s="126"/>
      <c r="C7" s="126"/>
      <c r="D7" s="126"/>
      <c r="E7" s="2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</row>
    <row r="8" spans="1:219" s="26" customFormat="1" ht="20.100000000000001" customHeight="1" x14ac:dyDescent="0.2">
      <c r="A8" s="79"/>
      <c r="B8" s="80"/>
      <c r="C8" s="35"/>
      <c r="D8" s="81"/>
      <c r="E8" s="2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</row>
    <row r="9" spans="1:219" s="27" customFormat="1" ht="20.100000000000001" customHeight="1" x14ac:dyDescent="0.2">
      <c r="A9" s="128" t="s">
        <v>245</v>
      </c>
      <c r="B9" s="128"/>
      <c r="C9" s="34"/>
      <c r="D9" s="44">
        <v>0</v>
      </c>
      <c r="E9" s="24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</row>
    <row r="10" spans="1:219" s="26" customFormat="1" ht="20.100000000000001" customHeight="1" x14ac:dyDescent="0.2">
      <c r="A10" s="79"/>
      <c r="B10" s="80"/>
      <c r="C10" s="35"/>
      <c r="D10" s="82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</row>
    <row r="11" spans="1:219" s="27" customFormat="1" ht="20.100000000000001" customHeight="1" x14ac:dyDescent="0.2">
      <c r="A11" s="123" t="s">
        <v>9</v>
      </c>
      <c r="B11" s="123"/>
      <c r="C11" s="34"/>
      <c r="D11" s="46">
        <v>0</v>
      </c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</row>
    <row r="12" spans="1:219" s="26" customFormat="1" ht="20.100000000000001" customHeight="1" x14ac:dyDescent="0.2">
      <c r="A12" s="79"/>
      <c r="B12" s="35"/>
      <c r="C12" s="35"/>
      <c r="D12" s="82"/>
      <c r="E12" s="2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</row>
    <row r="13" spans="1:219" s="27" customFormat="1" ht="20.100000000000001" customHeight="1" x14ac:dyDescent="0.2">
      <c r="A13" s="123" t="s">
        <v>10</v>
      </c>
      <c r="B13" s="123"/>
      <c r="C13" s="34"/>
      <c r="D13" s="46">
        <v>0</v>
      </c>
      <c r="E13" s="24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</row>
    <row r="14" spans="1:219" s="26" customFormat="1" ht="20.100000000000001" customHeight="1" x14ac:dyDescent="0.2">
      <c r="A14" s="79"/>
      <c r="B14" s="35"/>
      <c r="C14" s="35"/>
      <c r="D14" s="82"/>
      <c r="E14" s="2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</row>
    <row r="15" spans="1:219" s="27" customFormat="1" ht="20.100000000000001" customHeight="1" x14ac:dyDescent="0.2">
      <c r="A15" s="123" t="s">
        <v>12</v>
      </c>
      <c r="B15" s="123"/>
      <c r="C15" s="34"/>
      <c r="D15" s="46">
        <v>0</v>
      </c>
      <c r="E15" s="24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</row>
    <row r="16" spans="1:219" s="26" customFormat="1" ht="20.100000000000001" customHeight="1" x14ac:dyDescent="0.2">
      <c r="A16" s="79"/>
      <c r="B16" s="35"/>
      <c r="C16" s="35"/>
      <c r="D16" s="82"/>
      <c r="E16" s="2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</row>
    <row r="17" spans="1:219" s="27" customFormat="1" ht="20.100000000000001" customHeight="1" x14ac:dyDescent="0.2">
      <c r="A17" s="123" t="s">
        <v>21</v>
      </c>
      <c r="B17" s="123"/>
      <c r="C17" s="34"/>
      <c r="D17" s="46">
        <v>0</v>
      </c>
      <c r="E17" s="24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</row>
    <row r="18" spans="1:219" s="26" customFormat="1" ht="20.100000000000001" customHeight="1" x14ac:dyDescent="0.2">
      <c r="A18" s="79"/>
      <c r="B18" s="35"/>
      <c r="C18" s="35"/>
      <c r="D18" s="82"/>
      <c r="E18" s="25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</row>
    <row r="19" spans="1:219" s="27" customFormat="1" ht="20.100000000000001" customHeight="1" x14ac:dyDescent="0.2">
      <c r="A19" s="123" t="s">
        <v>24</v>
      </c>
      <c r="B19" s="123"/>
      <c r="C19" s="34"/>
      <c r="D19" s="46">
        <v>0</v>
      </c>
      <c r="E19" s="2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</row>
    <row r="20" spans="1:219" s="26" customFormat="1" ht="20.100000000000001" customHeight="1" x14ac:dyDescent="0.2">
      <c r="A20" s="79"/>
      <c r="B20" s="35"/>
      <c r="C20" s="35"/>
      <c r="D20" s="82"/>
      <c r="E20" s="2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</row>
    <row r="21" spans="1:219" s="27" customFormat="1" ht="20.100000000000001" customHeight="1" x14ac:dyDescent="0.2">
      <c r="A21" s="123" t="s">
        <v>25</v>
      </c>
      <c r="B21" s="123"/>
      <c r="C21" s="34"/>
      <c r="D21" s="46">
        <v>0</v>
      </c>
      <c r="E21" s="24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</row>
    <row r="22" spans="1:219" s="26" customFormat="1" ht="20.100000000000001" customHeight="1" x14ac:dyDescent="0.2">
      <c r="A22" s="79"/>
      <c r="B22" s="35"/>
      <c r="C22" s="35"/>
      <c r="D22" s="82"/>
      <c r="E22" s="2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</row>
    <row r="23" spans="1:219" s="27" customFormat="1" ht="20.100000000000001" customHeight="1" x14ac:dyDescent="0.2">
      <c r="A23" s="123" t="s">
        <v>63</v>
      </c>
      <c r="B23" s="123"/>
      <c r="C23" s="34"/>
      <c r="D23" s="46">
        <v>0</v>
      </c>
      <c r="E23" s="24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</row>
    <row r="24" spans="1:219" s="26" customFormat="1" ht="20.100000000000001" customHeight="1" x14ac:dyDescent="0.2">
      <c r="A24" s="79"/>
      <c r="B24" s="35"/>
      <c r="C24" s="35"/>
      <c r="D24" s="82"/>
      <c r="E24" s="2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</row>
    <row r="25" spans="1:219" s="27" customFormat="1" ht="20.100000000000001" customHeight="1" x14ac:dyDescent="0.2">
      <c r="A25" s="123" t="s">
        <v>54</v>
      </c>
      <c r="B25" s="123"/>
      <c r="C25" s="34"/>
      <c r="D25" s="46">
        <v>0</v>
      </c>
      <c r="E25" s="24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</row>
    <row r="26" spans="1:219" s="26" customFormat="1" ht="20.100000000000001" customHeight="1" x14ac:dyDescent="0.2">
      <c r="A26" s="79"/>
      <c r="B26" s="80"/>
      <c r="C26" s="35"/>
      <c r="D26" s="82"/>
      <c r="E26" s="2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</row>
    <row r="27" spans="1:219" s="27" customFormat="1" ht="20.100000000000001" customHeight="1" x14ac:dyDescent="0.2">
      <c r="A27" s="128" t="s">
        <v>33</v>
      </c>
      <c r="B27" s="128"/>
      <c r="C27" s="34"/>
      <c r="D27" s="44">
        <f>+D29+D37</f>
        <v>10134</v>
      </c>
      <c r="E27" s="2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</row>
    <row r="28" spans="1:219" s="26" customFormat="1" ht="20.100000000000001" customHeight="1" x14ac:dyDescent="0.2">
      <c r="A28" s="79"/>
      <c r="B28" s="80"/>
      <c r="C28" s="35"/>
      <c r="D28" s="82"/>
      <c r="E28" s="2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</row>
    <row r="29" spans="1:219" s="27" customFormat="1" ht="20.100000000000001" customHeight="1" x14ac:dyDescent="0.2">
      <c r="A29" s="123" t="s">
        <v>9</v>
      </c>
      <c r="B29" s="123"/>
      <c r="C29" s="34"/>
      <c r="D29" s="46">
        <v>0</v>
      </c>
      <c r="E29" s="2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</row>
    <row r="30" spans="1:219" s="26" customFormat="1" ht="20.100000000000001" customHeight="1" x14ac:dyDescent="0.2">
      <c r="A30" s="79"/>
      <c r="B30" s="35"/>
      <c r="C30" s="35"/>
      <c r="D30" s="82"/>
      <c r="E30" s="2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</row>
    <row r="31" spans="1:219" s="27" customFormat="1" ht="20.100000000000001" customHeight="1" x14ac:dyDescent="0.2">
      <c r="A31" s="123" t="s">
        <v>10</v>
      </c>
      <c r="B31" s="123"/>
      <c r="C31" s="34"/>
      <c r="D31" s="46">
        <v>0</v>
      </c>
      <c r="E31" s="2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</row>
    <row r="32" spans="1:219" s="26" customFormat="1" ht="20.100000000000001" customHeight="1" x14ac:dyDescent="0.2">
      <c r="A32" s="79"/>
      <c r="B32" s="35"/>
      <c r="C32" s="35"/>
      <c r="D32" s="82"/>
      <c r="E32" s="2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</row>
    <row r="33" spans="1:219" s="27" customFormat="1" ht="20.100000000000001" customHeight="1" x14ac:dyDescent="0.2">
      <c r="A33" s="123" t="s">
        <v>12</v>
      </c>
      <c r="B33" s="123"/>
      <c r="C33" s="34"/>
      <c r="D33" s="46">
        <v>0</v>
      </c>
      <c r="E33" s="2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</row>
    <row r="34" spans="1:219" s="26" customFormat="1" ht="20.100000000000001" customHeight="1" x14ac:dyDescent="0.2">
      <c r="A34" s="79"/>
      <c r="B34" s="35"/>
      <c r="C34" s="35"/>
      <c r="D34" s="82"/>
      <c r="E34" s="2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</row>
    <row r="35" spans="1:219" s="27" customFormat="1" ht="20.100000000000001" customHeight="1" x14ac:dyDescent="0.2">
      <c r="A35" s="123" t="s">
        <v>21</v>
      </c>
      <c r="B35" s="123"/>
      <c r="C35" s="34"/>
      <c r="D35" s="46">
        <v>0</v>
      </c>
      <c r="E35" s="2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</row>
    <row r="36" spans="1:219" s="26" customFormat="1" ht="20.100000000000001" customHeight="1" x14ac:dyDescent="0.2">
      <c r="A36" s="79"/>
      <c r="B36" s="35"/>
      <c r="C36" s="35"/>
      <c r="D36" s="82"/>
      <c r="E36" s="2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</row>
    <row r="37" spans="1:219" s="27" customFormat="1" ht="20.100000000000001" customHeight="1" x14ac:dyDescent="0.2">
      <c r="A37" s="123" t="s">
        <v>24</v>
      </c>
      <c r="B37" s="123"/>
      <c r="C37" s="34"/>
      <c r="D37" s="46">
        <f>+D39+D48+D50</f>
        <v>10134</v>
      </c>
      <c r="E37" s="2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</row>
    <row r="38" spans="1:219" s="26" customFormat="1" ht="20.100000000000001" customHeight="1" x14ac:dyDescent="0.2">
      <c r="A38" s="79"/>
      <c r="B38" s="35"/>
      <c r="C38" s="35"/>
      <c r="D38" s="82"/>
      <c r="E38" s="2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</row>
    <row r="39" spans="1:219" s="27" customFormat="1" ht="20.100000000000001" customHeight="1" x14ac:dyDescent="0.2">
      <c r="A39" s="123" t="s">
        <v>25</v>
      </c>
      <c r="B39" s="123"/>
      <c r="C39" s="34"/>
      <c r="D39" s="46">
        <f>SUM(D41:D46)</f>
        <v>2374</v>
      </c>
      <c r="E39" s="25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</row>
    <row r="40" spans="1:219" s="26" customFormat="1" ht="20.100000000000001" customHeight="1" x14ac:dyDescent="0.2">
      <c r="A40" s="79"/>
      <c r="B40" s="35"/>
      <c r="C40" s="35"/>
      <c r="D40" s="82"/>
      <c r="E40" s="25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</row>
    <row r="41" spans="1:219" s="26" customFormat="1" ht="20.100000000000001" customHeight="1" x14ac:dyDescent="0.2">
      <c r="A41" s="79"/>
      <c r="B41" s="84" t="s">
        <v>238</v>
      </c>
      <c r="C41" s="35"/>
      <c r="D41" s="82">
        <v>1693</v>
      </c>
      <c r="E41" s="2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</row>
    <row r="42" spans="1:219" s="26" customFormat="1" ht="20.100000000000001" customHeight="1" x14ac:dyDescent="0.2">
      <c r="A42" s="79"/>
      <c r="B42" s="36" t="s">
        <v>255</v>
      </c>
      <c r="C42" s="35"/>
      <c r="D42" s="82">
        <v>164</v>
      </c>
      <c r="E42" s="25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</row>
    <row r="43" spans="1:219" s="26" customFormat="1" ht="20.100000000000001" customHeight="1" x14ac:dyDescent="0.2">
      <c r="A43" s="79"/>
      <c r="B43" s="36" t="s">
        <v>239</v>
      </c>
      <c r="C43" s="35"/>
      <c r="D43" s="82">
        <v>6</v>
      </c>
      <c r="E43" s="25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</row>
    <row r="44" spans="1:219" s="26" customFormat="1" ht="20.100000000000001" customHeight="1" x14ac:dyDescent="0.2">
      <c r="A44" s="79"/>
      <c r="B44" s="36" t="s">
        <v>240</v>
      </c>
      <c r="C44" s="35"/>
      <c r="D44" s="82">
        <v>504</v>
      </c>
      <c r="E44" s="2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</row>
    <row r="45" spans="1:219" s="26" customFormat="1" ht="20.100000000000001" customHeight="1" x14ac:dyDescent="0.2">
      <c r="A45" s="79"/>
      <c r="B45" s="36" t="s">
        <v>342</v>
      </c>
      <c r="C45" s="35"/>
      <c r="D45" s="82">
        <v>1</v>
      </c>
      <c r="E45" s="25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</row>
    <row r="46" spans="1:219" s="26" customFormat="1" ht="20.100000000000001" customHeight="1" x14ac:dyDescent="0.2">
      <c r="A46" s="79"/>
      <c r="B46" s="36" t="s">
        <v>20</v>
      </c>
      <c r="C46" s="35"/>
      <c r="D46" s="82">
        <v>6</v>
      </c>
      <c r="E46" s="25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</row>
    <row r="47" spans="1:219" ht="20.100000000000001" customHeight="1" x14ac:dyDescent="0.2">
      <c r="A47" s="90"/>
      <c r="B47" s="30"/>
      <c r="C47" s="30"/>
      <c r="D47" s="30"/>
      <c r="E47" s="16"/>
      <c r="F47" s="15"/>
    </row>
    <row r="48" spans="1:219" s="27" customFormat="1" ht="20.100000000000001" customHeight="1" x14ac:dyDescent="0.2">
      <c r="A48" s="123" t="s">
        <v>63</v>
      </c>
      <c r="B48" s="123"/>
      <c r="C48" s="34"/>
      <c r="D48" s="46">
        <v>0</v>
      </c>
      <c r="E48" s="2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</row>
    <row r="49" spans="1:219" s="26" customFormat="1" ht="20.100000000000001" customHeight="1" x14ac:dyDescent="0.2">
      <c r="A49" s="79"/>
      <c r="B49" s="35"/>
      <c r="C49" s="35"/>
      <c r="D49" s="82"/>
      <c r="E49" s="2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</row>
    <row r="50" spans="1:219" s="27" customFormat="1" ht="20.100000000000001" customHeight="1" x14ac:dyDescent="0.2">
      <c r="A50" s="123" t="s">
        <v>469</v>
      </c>
      <c r="B50" s="123"/>
      <c r="C50" s="34"/>
      <c r="D50" s="46">
        <f>+D52+D53</f>
        <v>7760</v>
      </c>
      <c r="E50" s="2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</row>
    <row r="51" spans="1:219" s="27" customFormat="1" ht="20.100000000000001" customHeight="1" x14ac:dyDescent="0.2">
      <c r="A51" s="116"/>
      <c r="B51" s="116"/>
      <c r="C51" s="118"/>
      <c r="D51" s="119"/>
      <c r="E51" s="24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</row>
    <row r="52" spans="1:219" s="27" customFormat="1" ht="20.100000000000001" customHeight="1" x14ac:dyDescent="0.2">
      <c r="A52" s="116"/>
      <c r="B52" s="117" t="s">
        <v>470</v>
      </c>
      <c r="C52" s="118"/>
      <c r="D52" s="82">
        <v>5454</v>
      </c>
      <c r="E52" s="2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</row>
    <row r="53" spans="1:219" s="27" customFormat="1" ht="20.100000000000001" customHeight="1" x14ac:dyDescent="0.2">
      <c r="A53" s="116"/>
      <c r="B53" s="117" t="s">
        <v>471</v>
      </c>
      <c r="C53" s="36"/>
      <c r="D53" s="82">
        <v>2306</v>
      </c>
      <c r="E53" s="24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</row>
    <row r="54" spans="1:219" s="26" customFormat="1" ht="20.100000000000001" customHeight="1" x14ac:dyDescent="0.2">
      <c r="A54" s="79"/>
      <c r="B54" s="80"/>
      <c r="C54" s="35"/>
      <c r="D54" s="82"/>
      <c r="E54" s="2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</row>
    <row r="55" spans="1:219" s="23" customFormat="1" ht="20.100000000000001" customHeight="1" x14ac:dyDescent="0.2">
      <c r="A55" s="126" t="s">
        <v>241</v>
      </c>
      <c r="B55" s="126"/>
      <c r="C55" s="126"/>
      <c r="D55" s="126"/>
      <c r="E55" s="22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</row>
    <row r="56" spans="1:219" s="23" customFormat="1" ht="20.100000000000001" customHeight="1" x14ac:dyDescent="0.2">
      <c r="A56" s="126"/>
      <c r="B56" s="126"/>
      <c r="C56" s="126"/>
      <c r="D56" s="126"/>
      <c r="E56" s="24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</row>
    <row r="57" spans="1:219" s="26" customFormat="1" ht="20.100000000000001" customHeight="1" x14ac:dyDescent="0.2">
      <c r="A57" s="79"/>
      <c r="B57" s="80"/>
      <c r="C57" s="35"/>
      <c r="D57" s="82"/>
      <c r="E57" s="2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</row>
    <row r="58" spans="1:219" s="27" customFormat="1" ht="20.100000000000001" customHeight="1" x14ac:dyDescent="0.2">
      <c r="A58" s="128" t="s">
        <v>38</v>
      </c>
      <c r="B58" s="128"/>
      <c r="C58" s="34"/>
      <c r="D58" s="44">
        <f>+D60+D71+D91</f>
        <v>3858</v>
      </c>
      <c r="E58" s="24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</row>
    <row r="59" spans="1:219" s="26" customFormat="1" ht="20.100000000000001" customHeight="1" x14ac:dyDescent="0.2">
      <c r="A59" s="79"/>
      <c r="B59" s="80"/>
      <c r="C59" s="35"/>
      <c r="D59" s="82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</row>
    <row r="60" spans="1:219" s="27" customFormat="1" ht="20.100000000000001" customHeight="1" x14ac:dyDescent="0.2">
      <c r="A60" s="123" t="s">
        <v>46</v>
      </c>
      <c r="B60" s="123"/>
      <c r="C60" s="34"/>
      <c r="D60" s="46">
        <f>SUM(D62:D69)</f>
        <v>275</v>
      </c>
      <c r="E60" s="24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</row>
    <row r="61" spans="1:219" s="26" customFormat="1" ht="20.100000000000001" customHeight="1" x14ac:dyDescent="0.2">
      <c r="A61" s="79"/>
      <c r="B61" s="80"/>
      <c r="C61" s="35"/>
      <c r="D61" s="82"/>
      <c r="E61" s="2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</row>
    <row r="62" spans="1:219" s="26" customFormat="1" ht="20.100000000000001" customHeight="1" x14ac:dyDescent="0.2">
      <c r="A62" s="79"/>
      <c r="B62" s="36" t="s">
        <v>40</v>
      </c>
      <c r="C62" s="35"/>
      <c r="D62" s="82">
        <v>164</v>
      </c>
      <c r="E62" s="2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</row>
    <row r="63" spans="1:219" s="26" customFormat="1" ht="20.100000000000001" customHeight="1" x14ac:dyDescent="0.2">
      <c r="A63" s="79"/>
      <c r="B63" s="36" t="s">
        <v>343</v>
      </c>
      <c r="C63" s="35"/>
      <c r="D63" s="82">
        <v>1</v>
      </c>
      <c r="E63" s="2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</row>
    <row r="64" spans="1:219" s="26" customFormat="1" ht="20.100000000000001" customHeight="1" x14ac:dyDescent="0.2">
      <c r="A64" s="79"/>
      <c r="B64" s="36" t="s">
        <v>242</v>
      </c>
      <c r="C64" s="35"/>
      <c r="D64" s="82">
        <v>7</v>
      </c>
      <c r="E64" s="2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</row>
    <row r="65" spans="1:219" s="26" customFormat="1" ht="20.100000000000001" customHeight="1" x14ac:dyDescent="0.2">
      <c r="A65" s="79"/>
      <c r="B65" s="36" t="s">
        <v>243</v>
      </c>
      <c r="C65" s="35"/>
      <c r="D65" s="82">
        <v>39</v>
      </c>
      <c r="E65" s="2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</row>
    <row r="66" spans="1:219" s="26" customFormat="1" ht="20.100000000000001" customHeight="1" x14ac:dyDescent="0.2">
      <c r="A66" s="79"/>
      <c r="B66" s="36" t="s">
        <v>117</v>
      </c>
      <c r="C66" s="35"/>
      <c r="D66" s="82">
        <v>61</v>
      </c>
      <c r="E66" s="25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</row>
    <row r="67" spans="1:219" s="26" customFormat="1" ht="20.100000000000001" customHeight="1" x14ac:dyDescent="0.2">
      <c r="A67" s="79"/>
      <c r="B67" s="36" t="s">
        <v>270</v>
      </c>
      <c r="C67" s="35"/>
      <c r="D67" s="82">
        <v>1</v>
      </c>
      <c r="E67" s="2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</row>
    <row r="68" spans="1:219" s="26" customFormat="1" ht="20.100000000000001" customHeight="1" x14ac:dyDescent="0.2">
      <c r="A68" s="79"/>
      <c r="B68" s="84" t="s">
        <v>121</v>
      </c>
      <c r="C68" s="36"/>
      <c r="D68" s="82">
        <v>1</v>
      </c>
      <c r="E68" s="25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</row>
    <row r="69" spans="1:219" s="26" customFormat="1" ht="20.100000000000001" customHeight="1" x14ac:dyDescent="0.2">
      <c r="A69" s="79"/>
      <c r="B69" s="36" t="s">
        <v>472</v>
      </c>
      <c r="C69" s="35"/>
      <c r="D69" s="82">
        <v>1</v>
      </c>
      <c r="E69" s="25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</row>
    <row r="70" spans="1:219" s="26" customFormat="1" ht="20.100000000000001" customHeight="1" x14ac:dyDescent="0.2">
      <c r="A70" s="79"/>
      <c r="B70" s="80"/>
      <c r="C70" s="35"/>
      <c r="D70" s="82"/>
      <c r="E70" s="2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</row>
    <row r="71" spans="1:219" s="27" customFormat="1" ht="20.100000000000001" customHeight="1" x14ac:dyDescent="0.2">
      <c r="A71" s="123" t="s">
        <v>136</v>
      </c>
      <c r="B71" s="123"/>
      <c r="C71" s="34"/>
      <c r="D71" s="46">
        <f>SUM(D73:D89)</f>
        <v>3134</v>
      </c>
      <c r="E71" s="24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</row>
    <row r="72" spans="1:219" s="26" customFormat="1" ht="20.100000000000001" customHeight="1" x14ac:dyDescent="0.2">
      <c r="A72" s="79"/>
      <c r="B72" s="35"/>
      <c r="C72" s="35"/>
      <c r="D72" s="82"/>
      <c r="E72" s="2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</row>
    <row r="73" spans="1:219" s="26" customFormat="1" ht="20.100000000000001" customHeight="1" x14ac:dyDescent="0.2">
      <c r="A73" s="79"/>
      <c r="B73" s="114" t="s">
        <v>138</v>
      </c>
      <c r="C73" s="35"/>
      <c r="D73" s="82">
        <v>343</v>
      </c>
      <c r="E73" s="2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</row>
    <row r="74" spans="1:219" s="26" customFormat="1" ht="20.100000000000001" customHeight="1" x14ac:dyDescent="0.2">
      <c r="A74" s="79"/>
      <c r="B74" s="114" t="s">
        <v>139</v>
      </c>
      <c r="C74" s="35"/>
      <c r="D74" s="82">
        <v>108</v>
      </c>
      <c r="E74" s="2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</row>
    <row r="75" spans="1:219" s="26" customFormat="1" ht="20.100000000000001" customHeight="1" x14ac:dyDescent="0.2">
      <c r="A75" s="79"/>
      <c r="B75" s="114" t="s">
        <v>140</v>
      </c>
      <c r="C75" s="35"/>
      <c r="D75" s="82">
        <v>91</v>
      </c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</row>
    <row r="76" spans="1:219" s="26" customFormat="1" ht="20.100000000000001" customHeight="1" x14ac:dyDescent="0.2">
      <c r="A76" s="79"/>
      <c r="B76" s="114" t="s">
        <v>141</v>
      </c>
      <c r="C76" s="35"/>
      <c r="D76" s="82">
        <v>72</v>
      </c>
      <c r="E76" s="2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</row>
    <row r="77" spans="1:219" s="26" customFormat="1" ht="20.100000000000001" customHeight="1" x14ac:dyDescent="0.2">
      <c r="A77" s="79"/>
      <c r="B77" s="114" t="s">
        <v>142</v>
      </c>
      <c r="C77" s="35"/>
      <c r="D77" s="82">
        <v>181</v>
      </c>
      <c r="E77" s="25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</row>
    <row r="78" spans="1:219" s="26" customFormat="1" ht="20.100000000000001" customHeight="1" x14ac:dyDescent="0.2">
      <c r="A78" s="79"/>
      <c r="B78" s="114" t="s">
        <v>143</v>
      </c>
      <c r="C78" s="35"/>
      <c r="D78" s="82">
        <v>52</v>
      </c>
      <c r="E78" s="2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</row>
    <row r="79" spans="1:219" s="26" customFormat="1" ht="20.100000000000001" customHeight="1" x14ac:dyDescent="0.2">
      <c r="A79" s="79"/>
      <c r="B79" s="114" t="s">
        <v>144</v>
      </c>
      <c r="C79" s="35"/>
      <c r="D79" s="82">
        <v>176</v>
      </c>
      <c r="E79" s="25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</row>
    <row r="80" spans="1:219" s="26" customFormat="1" ht="20.100000000000001" customHeight="1" x14ac:dyDescent="0.2">
      <c r="A80" s="79"/>
      <c r="B80" s="114" t="s">
        <v>145</v>
      </c>
      <c r="C80" s="35"/>
      <c r="D80" s="82">
        <v>252</v>
      </c>
      <c r="E80" s="2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</row>
    <row r="81" spans="1:219" s="26" customFormat="1" ht="20.100000000000001" customHeight="1" x14ac:dyDescent="0.2">
      <c r="A81" s="79"/>
      <c r="B81" s="114" t="s">
        <v>146</v>
      </c>
      <c r="C81" s="35"/>
      <c r="D81" s="82">
        <v>522</v>
      </c>
      <c r="E81" s="25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</row>
    <row r="82" spans="1:219" s="26" customFormat="1" ht="20.100000000000001" customHeight="1" x14ac:dyDescent="0.2">
      <c r="A82" s="79"/>
      <c r="B82" s="114" t="s">
        <v>147</v>
      </c>
      <c r="C82" s="35"/>
      <c r="D82" s="82">
        <v>120</v>
      </c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</row>
    <row r="83" spans="1:219" s="26" customFormat="1" ht="20.100000000000001" customHeight="1" x14ac:dyDescent="0.2">
      <c r="A83" s="79"/>
      <c r="B83" s="114" t="s">
        <v>148</v>
      </c>
      <c r="C83" s="35"/>
      <c r="D83" s="82">
        <v>260</v>
      </c>
      <c r="E83" s="2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</row>
    <row r="84" spans="1:219" s="26" customFormat="1" ht="20.100000000000001" customHeight="1" x14ac:dyDescent="0.2">
      <c r="A84" s="79"/>
      <c r="B84" s="114" t="s">
        <v>149</v>
      </c>
      <c r="C84" s="35"/>
      <c r="D84" s="82">
        <v>467</v>
      </c>
      <c r="E84" s="25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</row>
    <row r="85" spans="1:219" s="26" customFormat="1" ht="20.100000000000001" customHeight="1" x14ac:dyDescent="0.2">
      <c r="A85" s="79"/>
      <c r="B85" s="114" t="s">
        <v>150</v>
      </c>
      <c r="C85" s="35"/>
      <c r="D85" s="82">
        <v>85</v>
      </c>
      <c r="E85" s="25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</row>
    <row r="86" spans="1:219" s="26" customFormat="1" ht="20.100000000000001" customHeight="1" x14ac:dyDescent="0.2">
      <c r="A86" s="79"/>
      <c r="B86" s="114" t="s">
        <v>155</v>
      </c>
      <c r="C86" s="35"/>
      <c r="D86" s="82">
        <v>73</v>
      </c>
      <c r="E86" s="25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</row>
    <row r="87" spans="1:219" s="26" customFormat="1" ht="20.100000000000001" customHeight="1" x14ac:dyDescent="0.2">
      <c r="A87" s="79"/>
      <c r="B87" s="114" t="s">
        <v>151</v>
      </c>
      <c r="C87" s="35"/>
      <c r="D87" s="82">
        <v>18</v>
      </c>
      <c r="E87" s="25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</row>
    <row r="88" spans="1:219" s="26" customFormat="1" ht="20.100000000000001" customHeight="1" x14ac:dyDescent="0.2">
      <c r="A88" s="79"/>
      <c r="B88" s="114" t="s">
        <v>152</v>
      </c>
      <c r="C88" s="35"/>
      <c r="D88" s="82">
        <v>309</v>
      </c>
      <c r="E88" s="25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</row>
    <row r="89" spans="1:219" s="26" customFormat="1" ht="20.100000000000001" customHeight="1" x14ac:dyDescent="0.2">
      <c r="A89" s="79"/>
      <c r="B89" s="114" t="s">
        <v>156</v>
      </c>
      <c r="C89" s="35"/>
      <c r="D89" s="82">
        <v>5</v>
      </c>
      <c r="E89" s="25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</row>
    <row r="90" spans="1:219" s="36" customFormat="1" ht="20.100000000000001" customHeight="1" x14ac:dyDescent="0.25"/>
    <row r="91" spans="1:219" s="27" customFormat="1" ht="20.100000000000001" customHeight="1" x14ac:dyDescent="0.2">
      <c r="A91" s="123" t="s">
        <v>157</v>
      </c>
      <c r="B91" s="123"/>
      <c r="C91" s="34"/>
      <c r="D91" s="46">
        <f>SUM(D93:D94)</f>
        <v>449</v>
      </c>
      <c r="E91" s="24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</row>
    <row r="92" spans="1:219" s="26" customFormat="1" ht="20.100000000000001" customHeight="1" x14ac:dyDescent="0.2">
      <c r="A92" s="79"/>
      <c r="B92" s="35"/>
      <c r="C92" s="35"/>
      <c r="D92" s="82"/>
      <c r="E92" s="2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</row>
    <row r="93" spans="1:219" s="26" customFormat="1" ht="20.100000000000001" customHeight="1" x14ac:dyDescent="0.2">
      <c r="A93" s="79"/>
      <c r="B93" s="84" t="s">
        <v>271</v>
      </c>
      <c r="C93" s="35"/>
      <c r="D93" s="82">
        <v>206</v>
      </c>
      <c r="E93" s="25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</row>
    <row r="94" spans="1:219" s="26" customFormat="1" ht="20.100000000000001" customHeight="1" x14ac:dyDescent="0.2">
      <c r="A94" s="79"/>
      <c r="B94" s="36" t="s">
        <v>20</v>
      </c>
      <c r="C94" s="35"/>
      <c r="D94" s="82">
        <v>243</v>
      </c>
      <c r="E94" s="25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</row>
    <row r="95" spans="1:219" s="26" customFormat="1" ht="20.100000000000001" customHeight="1" x14ac:dyDescent="0.2">
      <c r="A95" s="79"/>
      <c r="B95" s="80"/>
      <c r="C95" s="35"/>
      <c r="D95" s="82"/>
      <c r="E95" s="25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</row>
    <row r="96" spans="1:219" s="27" customFormat="1" ht="20.100000000000001" customHeight="1" x14ac:dyDescent="0.2">
      <c r="A96" s="123" t="s">
        <v>162</v>
      </c>
      <c r="B96" s="123"/>
      <c r="C96" s="34"/>
      <c r="D96" s="46">
        <v>0</v>
      </c>
      <c r="E96" s="24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</row>
    <row r="97" spans="1:219" s="26" customFormat="1" ht="20.100000000000001" customHeight="1" x14ac:dyDescent="0.2">
      <c r="A97" s="79"/>
      <c r="B97" s="80"/>
      <c r="C97" s="35"/>
      <c r="D97" s="82"/>
      <c r="E97" s="25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</row>
    <row r="98" spans="1:219" s="27" customFormat="1" ht="20.100000000000001" customHeight="1" x14ac:dyDescent="0.2">
      <c r="A98" s="128" t="s">
        <v>42</v>
      </c>
      <c r="B98" s="128"/>
      <c r="C98" s="34"/>
      <c r="D98" s="44">
        <f>SUM(D100)</f>
        <v>7</v>
      </c>
      <c r="E98" s="24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</row>
    <row r="99" spans="1:219" s="26" customFormat="1" ht="20.100000000000001" customHeight="1" x14ac:dyDescent="0.2">
      <c r="A99" s="79"/>
      <c r="B99" s="80"/>
      <c r="C99" s="35"/>
      <c r="D99" s="82"/>
      <c r="E99" s="25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</row>
    <row r="100" spans="1:219" s="120" customFormat="1" ht="20.100000000000001" customHeight="1" x14ac:dyDescent="0.25">
      <c r="B100" s="120" t="s">
        <v>244</v>
      </c>
      <c r="C100" s="121"/>
      <c r="D100" s="122">
        <v>7</v>
      </c>
    </row>
    <row r="101" spans="1:219" s="26" customFormat="1" ht="20.100000000000001" customHeight="1" x14ac:dyDescent="0.2">
      <c r="A101" s="79"/>
      <c r="B101" s="80"/>
      <c r="C101" s="35"/>
      <c r="D101" s="82"/>
      <c r="E101" s="25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</row>
    <row r="102" spans="1:219" s="23" customFormat="1" ht="20.100000000000001" customHeight="1" x14ac:dyDescent="0.2">
      <c r="A102" s="126" t="s">
        <v>323</v>
      </c>
      <c r="B102" s="126"/>
      <c r="C102" s="126"/>
      <c r="D102" s="126"/>
      <c r="E102" s="22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</row>
    <row r="103" spans="1:219" s="23" customFormat="1" ht="20.100000000000001" customHeight="1" x14ac:dyDescent="0.2">
      <c r="A103" s="126"/>
      <c r="B103" s="126"/>
      <c r="C103" s="126"/>
      <c r="D103" s="126"/>
      <c r="E103" s="24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</row>
    <row r="104" spans="1:219" s="26" customFormat="1" ht="20.100000000000001" customHeight="1" x14ac:dyDescent="0.2">
      <c r="A104" s="79"/>
      <c r="B104" s="80"/>
      <c r="C104" s="35"/>
      <c r="D104" s="82"/>
      <c r="E104" s="2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</row>
    <row r="105" spans="1:219" s="27" customFormat="1" ht="20.100000000000001" customHeight="1" x14ac:dyDescent="0.2">
      <c r="A105" s="128" t="s">
        <v>247</v>
      </c>
      <c r="B105" s="128"/>
      <c r="C105" s="34"/>
      <c r="D105" s="44">
        <v>0</v>
      </c>
      <c r="E105" s="24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</row>
    <row r="106" spans="1:219" s="26" customFormat="1" ht="20.100000000000001" customHeight="1" x14ac:dyDescent="0.2">
      <c r="A106" s="79"/>
      <c r="B106" s="80"/>
      <c r="C106" s="35"/>
      <c r="D106" s="82"/>
      <c r="E106" s="2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</row>
    <row r="107" spans="1:219" s="27" customFormat="1" ht="20.100000000000001" customHeight="1" x14ac:dyDescent="0.2">
      <c r="A107" s="115"/>
      <c r="B107" s="123" t="s">
        <v>324</v>
      </c>
      <c r="C107" s="123"/>
      <c r="D107" s="46">
        <v>0</v>
      </c>
      <c r="E107" s="24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</row>
    <row r="108" spans="1:219" s="27" customFormat="1" ht="20.100000000000001" customHeight="1" x14ac:dyDescent="0.2">
      <c r="A108" s="115"/>
      <c r="B108" s="80"/>
      <c r="C108" s="34"/>
      <c r="D108" s="82"/>
      <c r="E108" s="24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</row>
    <row r="109" spans="1:219" s="27" customFormat="1" ht="20.100000000000001" customHeight="1" x14ac:dyDescent="0.2">
      <c r="A109" s="115"/>
      <c r="B109" s="123" t="s">
        <v>136</v>
      </c>
      <c r="C109" s="123"/>
      <c r="D109" s="46">
        <v>0</v>
      </c>
      <c r="E109" s="24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</row>
    <row r="110" spans="1:219" s="26" customFormat="1" ht="20.100000000000001" customHeight="1" x14ac:dyDescent="0.2">
      <c r="A110" s="79"/>
      <c r="B110" s="80"/>
      <c r="C110" s="35"/>
      <c r="D110" s="82"/>
      <c r="E110" s="25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</row>
    <row r="111" spans="1:219" s="27" customFormat="1" ht="20.100000000000001" customHeight="1" x14ac:dyDescent="0.2">
      <c r="A111" s="115"/>
      <c r="B111" s="123" t="s">
        <v>157</v>
      </c>
      <c r="C111" s="123"/>
      <c r="D111" s="46">
        <v>0</v>
      </c>
      <c r="E111" s="24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</row>
    <row r="112" spans="1:219" s="26" customFormat="1" ht="20.100000000000001" customHeight="1" x14ac:dyDescent="0.2">
      <c r="A112" s="79"/>
      <c r="B112" s="80"/>
      <c r="C112" s="35"/>
      <c r="D112" s="82"/>
      <c r="E112" s="2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</row>
    <row r="113" spans="1:219" s="27" customFormat="1" ht="20.100000000000001" customHeight="1" x14ac:dyDescent="0.2">
      <c r="A113" s="115"/>
      <c r="B113" s="123" t="s">
        <v>162</v>
      </c>
      <c r="C113" s="123"/>
      <c r="D113" s="46">
        <v>0</v>
      </c>
      <c r="E113" s="24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</row>
    <row r="114" spans="1:219" s="26" customFormat="1" ht="20.100000000000001" customHeight="1" x14ac:dyDescent="0.2">
      <c r="A114" s="79"/>
      <c r="B114" s="80"/>
      <c r="C114" s="35"/>
      <c r="D114" s="82"/>
      <c r="E114" s="25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</row>
    <row r="115" spans="1:219" s="27" customFormat="1" ht="20.100000000000001" customHeight="1" x14ac:dyDescent="0.2">
      <c r="A115" s="128" t="s">
        <v>246</v>
      </c>
      <c r="B115" s="128"/>
      <c r="C115" s="34"/>
      <c r="D115" s="44">
        <f>+D117+D125</f>
        <v>0</v>
      </c>
      <c r="E115" s="24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</row>
    <row r="116" spans="1:219" s="26" customFormat="1" ht="20.100000000000001" customHeight="1" x14ac:dyDescent="0.2">
      <c r="A116" s="79"/>
      <c r="B116" s="80"/>
      <c r="C116" s="35"/>
      <c r="D116" s="82"/>
      <c r="E116" s="25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</row>
    <row r="117" spans="1:219" s="27" customFormat="1" ht="20.100000000000001" customHeight="1" x14ac:dyDescent="0.2">
      <c r="A117" s="123" t="s">
        <v>9</v>
      </c>
      <c r="B117" s="123"/>
      <c r="C117" s="34"/>
      <c r="D117" s="46">
        <v>0</v>
      </c>
      <c r="E117" s="24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</row>
    <row r="118" spans="1:219" s="26" customFormat="1" ht="20.100000000000001" customHeight="1" x14ac:dyDescent="0.2">
      <c r="A118" s="79"/>
      <c r="B118" s="35"/>
      <c r="C118" s="35"/>
      <c r="D118" s="82"/>
      <c r="E118" s="25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</row>
    <row r="119" spans="1:219" s="27" customFormat="1" ht="20.100000000000001" customHeight="1" x14ac:dyDescent="0.2">
      <c r="A119" s="123" t="s">
        <v>10</v>
      </c>
      <c r="B119" s="123"/>
      <c r="C119" s="34"/>
      <c r="D119" s="46">
        <v>0</v>
      </c>
      <c r="E119" s="24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</row>
    <row r="120" spans="1:219" s="26" customFormat="1" ht="20.100000000000001" customHeight="1" x14ac:dyDescent="0.2">
      <c r="A120" s="79"/>
      <c r="B120" s="35"/>
      <c r="C120" s="35"/>
      <c r="D120" s="82"/>
      <c r="E120" s="25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</row>
    <row r="121" spans="1:219" s="27" customFormat="1" ht="20.100000000000001" customHeight="1" x14ac:dyDescent="0.2">
      <c r="A121" s="123" t="s">
        <v>12</v>
      </c>
      <c r="B121" s="123"/>
      <c r="C121" s="34"/>
      <c r="D121" s="46">
        <v>0</v>
      </c>
      <c r="E121" s="24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</row>
    <row r="122" spans="1:219" s="26" customFormat="1" ht="20.100000000000001" customHeight="1" x14ac:dyDescent="0.2">
      <c r="A122" s="79"/>
      <c r="B122" s="35"/>
      <c r="C122" s="35"/>
      <c r="D122" s="82"/>
      <c r="E122" s="25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</row>
    <row r="123" spans="1:219" s="27" customFormat="1" ht="20.100000000000001" customHeight="1" x14ac:dyDescent="0.2">
      <c r="A123" s="123" t="s">
        <v>21</v>
      </c>
      <c r="B123" s="123"/>
      <c r="C123" s="34"/>
      <c r="D123" s="46">
        <v>0</v>
      </c>
      <c r="E123" s="2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</row>
    <row r="124" spans="1:219" s="26" customFormat="1" ht="20.100000000000001" customHeight="1" x14ac:dyDescent="0.2">
      <c r="A124" s="79"/>
      <c r="B124" s="35"/>
      <c r="C124" s="35"/>
      <c r="D124" s="82"/>
      <c r="E124" s="25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</row>
    <row r="125" spans="1:219" s="27" customFormat="1" ht="20.100000000000001" customHeight="1" x14ac:dyDescent="0.2">
      <c r="A125" s="123" t="s">
        <v>24</v>
      </c>
      <c r="B125" s="123"/>
      <c r="C125" s="34"/>
      <c r="D125" s="46">
        <v>0</v>
      </c>
      <c r="E125" s="2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</row>
    <row r="126" spans="1:219" s="26" customFormat="1" ht="20.100000000000001" customHeight="1" x14ac:dyDescent="0.2">
      <c r="A126" s="79"/>
      <c r="B126" s="35"/>
      <c r="C126" s="35"/>
      <c r="D126" s="82"/>
      <c r="E126" s="25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</row>
    <row r="127" spans="1:219" s="27" customFormat="1" ht="20.100000000000001" customHeight="1" x14ac:dyDescent="0.2">
      <c r="A127" s="123" t="s">
        <v>25</v>
      </c>
      <c r="B127" s="123"/>
      <c r="C127" s="34"/>
      <c r="D127" s="46">
        <v>0</v>
      </c>
      <c r="E127" s="24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</row>
    <row r="128" spans="1:219" s="26" customFormat="1" ht="20.100000000000001" customHeight="1" x14ac:dyDescent="0.2">
      <c r="A128" s="79"/>
      <c r="B128" s="35"/>
      <c r="C128" s="35"/>
      <c r="D128" s="82"/>
      <c r="E128" s="25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</row>
    <row r="129" spans="1:219" s="27" customFormat="1" ht="20.100000000000001" customHeight="1" x14ac:dyDescent="0.2">
      <c r="A129" s="123" t="s">
        <v>63</v>
      </c>
      <c r="B129" s="123"/>
      <c r="C129" s="34"/>
      <c r="D129" s="46">
        <v>0</v>
      </c>
      <c r="E129" s="24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</row>
    <row r="130" spans="1:219" s="26" customFormat="1" ht="20.100000000000001" customHeight="1" x14ac:dyDescent="0.2">
      <c r="A130" s="79"/>
      <c r="B130" s="35"/>
      <c r="C130" s="35"/>
      <c r="D130" s="82"/>
      <c r="E130" s="25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</row>
    <row r="131" spans="1:219" s="27" customFormat="1" ht="20.100000000000001" customHeight="1" x14ac:dyDescent="0.2">
      <c r="A131" s="123" t="s">
        <v>54</v>
      </c>
      <c r="B131" s="123"/>
      <c r="C131" s="34"/>
      <c r="D131" s="46">
        <v>0</v>
      </c>
      <c r="E131" s="24"/>
      <c r="F131" s="19"/>
      <c r="G131" s="19"/>
      <c r="H131" s="19"/>
      <c r="I131" s="19"/>
      <c r="J131" s="19"/>
      <c r="K131" s="19"/>
      <c r="L131" s="19"/>
      <c r="M131" s="19"/>
      <c r="N131" s="19"/>
      <c r="O131" s="3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</row>
    <row r="132" spans="1:219" s="26" customFormat="1" ht="20.100000000000001" customHeight="1" x14ac:dyDescent="0.2">
      <c r="A132" s="79"/>
      <c r="B132" s="80"/>
      <c r="C132" s="35"/>
      <c r="D132" s="82"/>
      <c r="E132" s="25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</row>
    <row r="133" spans="1:219" s="27" customFormat="1" ht="20.100000000000001" customHeight="1" x14ac:dyDescent="0.2">
      <c r="A133" s="128" t="s">
        <v>248</v>
      </c>
      <c r="B133" s="128"/>
      <c r="C133" s="34"/>
      <c r="D133" s="44">
        <v>16</v>
      </c>
      <c r="E133" s="24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</row>
    <row r="134" spans="1:219" s="26" customFormat="1" ht="20.100000000000001" customHeight="1" x14ac:dyDescent="0.2">
      <c r="A134" s="79"/>
      <c r="B134" s="35"/>
      <c r="C134" s="35"/>
      <c r="D134" s="82"/>
      <c r="E134" s="25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</row>
    <row r="135" spans="1:219" s="120" customFormat="1" ht="20.100000000000001" customHeight="1" x14ac:dyDescent="0.25"/>
  </sheetData>
  <mergeCells count="44">
    <mergeCell ref="A13:B13"/>
    <mergeCell ref="D2:D3"/>
    <mergeCell ref="D4:D5"/>
    <mergeCell ref="A6:D7"/>
    <mergeCell ref="A9:B9"/>
    <mergeCell ref="A11:B11"/>
    <mergeCell ref="A37:B37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B35"/>
    <mergeCell ref="A105:B105"/>
    <mergeCell ref="A39:B39"/>
    <mergeCell ref="A48:B48"/>
    <mergeCell ref="A50:B50"/>
    <mergeCell ref="A55:D56"/>
    <mergeCell ref="A58:B58"/>
    <mergeCell ref="A60:B60"/>
    <mergeCell ref="A71:B71"/>
    <mergeCell ref="A91:B91"/>
    <mergeCell ref="A96:B96"/>
    <mergeCell ref="A98:B98"/>
    <mergeCell ref="A102:D103"/>
    <mergeCell ref="A127:B127"/>
    <mergeCell ref="A129:B129"/>
    <mergeCell ref="A131:B131"/>
    <mergeCell ref="A133:B133"/>
    <mergeCell ref="B107:C107"/>
    <mergeCell ref="B109:C109"/>
    <mergeCell ref="B111:C111"/>
    <mergeCell ref="B113:C113"/>
    <mergeCell ref="A115:B115"/>
    <mergeCell ref="A117:B117"/>
    <mergeCell ref="A119:B119"/>
    <mergeCell ref="A121:B121"/>
    <mergeCell ref="A123:B123"/>
    <mergeCell ref="A125:B125"/>
  </mergeCells>
  <hyperlinks>
    <hyperlink ref="D4:D5" location="Índice!A1" display="Índice!A1"/>
  </hyperlinks>
  <printOptions horizontalCentered="1"/>
  <pageMargins left="0.78740157480314965" right="0.78740157480314965" top="0.98425196850393704" bottom="0.98425196850393704" header="0" footer="0"/>
  <pageSetup paperSize="9" scale="2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D10015-B32E-4CDB-8792-1C046FA6B0B5}"/>
</file>

<file path=customXml/itemProps2.xml><?xml version="1.0" encoding="utf-8"?>
<ds:datastoreItem xmlns:ds="http://schemas.openxmlformats.org/officeDocument/2006/customXml" ds:itemID="{951B305E-F2DB-4682-9C7B-18BFD2B6A24A}"/>
</file>

<file path=customXml/itemProps3.xml><?xml version="1.0" encoding="utf-8"?>
<ds:datastoreItem xmlns:ds="http://schemas.openxmlformats.org/officeDocument/2006/customXml" ds:itemID="{C7D54B3A-B192-46CF-BABB-50C306ECE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Tabla 1</vt:lpstr>
      <vt:lpstr>Tabla2</vt:lpstr>
      <vt:lpstr>Tabla 3</vt:lpstr>
      <vt:lpstr>Tabla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2022-12-21T10:46:10Z</dcterms:created>
  <dcterms:modified xsi:type="dcterms:W3CDTF">2022-12-23T10:08:36Z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0x0101004FF546253E6B104EAA1AEBEFC41266EF</vt:lpwstr>
  </property>
</Properties>
</file>