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defaultThemeVersion="124226"/>
  <xr:revisionPtr revIDLastSave="0" documentId="13_ncr:1_{4ED882E8-9E7F-45AC-8BC1-0C76DBB6442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_13" sheetId="1" r:id="rId1"/>
    <sheet name="S_1311" sheetId="2" r:id="rId2"/>
    <sheet name="S_1312" sheetId="3" r:id="rId3"/>
    <sheet name="S_1313" sheetId="4" r:id="rId4"/>
    <sheet name="S_1314" sheetId="5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F13" i="1"/>
  <c r="F8" i="2"/>
  <c r="F8" i="1"/>
  <c r="F11" i="5"/>
  <c r="E11" i="5"/>
  <c r="G11" i="5"/>
  <c r="B4" i="3"/>
  <c r="B4" i="4"/>
  <c r="B4" i="5"/>
  <c r="B4" i="2"/>
  <c r="M24" i="1"/>
  <c r="M11" i="5"/>
  <c r="C8" i="2"/>
  <c r="D8" i="2"/>
  <c r="B11" i="5"/>
  <c r="M8" i="2"/>
  <c r="D24" i="1"/>
  <c r="E24" i="1"/>
  <c r="C24" i="1"/>
  <c r="D13" i="1"/>
  <c r="B24" i="1"/>
  <c r="E13" i="1"/>
  <c r="C13" i="1"/>
  <c r="B13" i="1"/>
  <c r="B8" i="2"/>
  <c r="E8" i="2"/>
  <c r="G8" i="2"/>
  <c r="H8" i="2"/>
  <c r="I8" i="2"/>
  <c r="J8" i="2"/>
  <c r="K8" i="2"/>
  <c r="L8" i="2"/>
  <c r="J10" i="4"/>
  <c r="B9" i="3"/>
  <c r="D9" i="3"/>
  <c r="E9" i="3"/>
  <c r="F9" i="3"/>
  <c r="G9" i="3"/>
  <c r="H9" i="3"/>
  <c r="I9" i="3"/>
  <c r="J9" i="3"/>
  <c r="K9" i="3"/>
  <c r="L9" i="3"/>
  <c r="M9" i="3"/>
  <c r="D11" i="5"/>
  <c r="H11" i="5"/>
  <c r="I11" i="5"/>
  <c r="J11" i="5"/>
  <c r="K11" i="5"/>
  <c r="L11" i="5"/>
  <c r="G10" i="4"/>
  <c r="M10" i="4"/>
  <c r="B11" i="1"/>
  <c r="B9" i="1"/>
  <c r="B8" i="1"/>
  <c r="H13" i="1"/>
  <c r="I13" i="1"/>
  <c r="J13" i="1"/>
  <c r="K13" i="1"/>
  <c r="L13" i="1"/>
  <c r="M13" i="1"/>
  <c r="H24" i="1"/>
  <c r="I24" i="1"/>
  <c r="J24" i="1"/>
  <c r="K24" i="1"/>
  <c r="L24" i="1"/>
  <c r="E8" i="1"/>
  <c r="G8" i="1"/>
  <c r="H8" i="1"/>
  <c r="I8" i="1"/>
  <c r="J8" i="1"/>
  <c r="K8" i="1"/>
  <c r="L8" i="1"/>
  <c r="M8" i="1"/>
  <c r="E9" i="1"/>
  <c r="F9" i="1"/>
  <c r="G9" i="1"/>
  <c r="H9" i="1"/>
  <c r="I9" i="1"/>
  <c r="J9" i="1"/>
  <c r="K9" i="1"/>
  <c r="L9" i="1"/>
  <c r="M9" i="1"/>
  <c r="E10" i="1"/>
  <c r="F10" i="1"/>
  <c r="H10" i="1"/>
  <c r="I10" i="1"/>
  <c r="J10" i="1"/>
  <c r="K10" i="1"/>
  <c r="L10" i="1"/>
  <c r="E11" i="1"/>
  <c r="F11" i="1"/>
  <c r="G11" i="1"/>
  <c r="H11" i="1"/>
  <c r="I11" i="1"/>
  <c r="J11" i="1"/>
  <c r="K11" i="1"/>
  <c r="L11" i="1"/>
  <c r="M11" i="1"/>
  <c r="G10" i="1"/>
  <c r="M10" i="1"/>
  <c r="M7" i="1"/>
  <c r="G7" i="1"/>
  <c r="J7" i="1"/>
  <c r="D8" i="1"/>
  <c r="D9" i="1"/>
  <c r="D11" i="1"/>
  <c r="C11" i="5"/>
  <c r="D10" i="4"/>
  <c r="C9" i="3"/>
  <c r="C8" i="1"/>
  <c r="G24" i="1"/>
  <c r="G13" i="1"/>
  <c r="D10" i="1"/>
  <c r="D7" i="1"/>
  <c r="C9" i="1"/>
  <c r="C11" i="1"/>
</calcChain>
</file>

<file path=xl/sharedStrings.xml><?xml version="1.0" encoding="utf-8"?>
<sst xmlns="http://schemas.openxmlformats.org/spreadsheetml/2006/main" count="293" uniqueCount="59">
  <si>
    <t>EUR millions</t>
  </si>
  <si>
    <t>Overall balance by sub-sector (6-7)</t>
  </si>
  <si>
    <t>1. General government</t>
  </si>
  <si>
    <t>2. Central government</t>
  </si>
  <si>
    <t>3. State government</t>
  </si>
  <si>
    <t>4. Local government</t>
  </si>
  <si>
    <t>5. Social security funds</t>
  </si>
  <si>
    <t>6. Total revenue/inflows</t>
  </si>
  <si>
    <t>Of which (indicative list)</t>
  </si>
  <si>
    <t>Taxes, of which</t>
  </si>
  <si>
    <t>Direct Taxes</t>
  </si>
  <si>
    <t>Indirect taxes, of which</t>
  </si>
  <si>
    <t>VAT</t>
  </si>
  <si>
    <t>Social contributions</t>
  </si>
  <si>
    <t>Sales</t>
  </si>
  <si>
    <t>Other current revenue</t>
  </si>
  <si>
    <t>Capital revenue</t>
  </si>
  <si>
    <t>Inflows from operations in financial instruments</t>
  </si>
  <si>
    <t>7. Total expenditure/outflows</t>
  </si>
  <si>
    <t>Purchase of goods and services</t>
  </si>
  <si>
    <t>Compensations of employees</t>
  </si>
  <si>
    <t>Interest</t>
  </si>
  <si>
    <t>Subsidies</t>
  </si>
  <si>
    <t>Social benefits</t>
  </si>
  <si>
    <t>Other current expenditure</t>
  </si>
  <si>
    <t>Capital transfers payable</t>
  </si>
  <si>
    <t>Capital investments</t>
  </si>
  <si>
    <t>Outflows from operations in financial instruments</t>
  </si>
  <si>
    <r>
      <rPr>
        <b/>
        <sz val="10"/>
        <color theme="1"/>
        <rFont val="Arial"/>
        <family val="2"/>
      </rPr>
      <t>For each sub-sector</t>
    </r>
    <r>
      <rPr>
        <sz val="10"/>
        <color theme="1"/>
        <rFont val="Arial"/>
        <family val="2"/>
      </rPr>
      <t xml:space="preserve"> (please indicate which)</t>
    </r>
  </si>
  <si>
    <t xml:space="preserve"> Central government</t>
  </si>
  <si>
    <t xml:space="preserve"> Social security funds</t>
  </si>
  <si>
    <t xml:space="preserve"> Local government</t>
  </si>
  <si>
    <t xml:space="preserve"> State government</t>
  </si>
  <si>
    <t xml:space="preserve"> General government</t>
  </si>
  <si>
    <r>
      <t>a</t>
    </r>
    <r>
      <rPr>
        <sz val="10"/>
        <color theme="1"/>
        <rFont val="Times New Roman"/>
        <family val="1"/>
      </rPr>
      <t xml:space="preserve"> Equivalent figures from public accounting may be provided if cash-based data are not available; please specify the accounting basis used to fill all the information provided in this table.</t>
    </r>
  </si>
  <si>
    <r>
      <t>b</t>
    </r>
    <r>
      <rPr>
        <sz val="10"/>
        <color theme="1"/>
        <rFont val="Times New Roman"/>
        <family val="1"/>
      </rPr>
      <t xml:space="preserve"> Corresponding to the reporting to be provided in accordance with Article 3(2) of Council Directive 2011/85/EU.</t>
    </r>
  </si>
  <si>
    <r>
      <t>Table 1a –In-year quarterly budgetary execution on cash basis</t>
    </r>
    <r>
      <rPr>
        <b/>
        <i/>
        <vertAlign val="superscript"/>
        <sz val="12"/>
        <color theme="1"/>
        <rFont val="Times New Roman"/>
        <family val="1"/>
      </rPr>
      <t xml:space="preserve">a </t>
    </r>
    <r>
      <rPr>
        <b/>
        <i/>
        <sz val="12"/>
        <color theme="1"/>
        <rFont val="Times New Roman"/>
        <family val="1"/>
      </rPr>
      <t>for the general government and its sub-sectors</t>
    </r>
    <r>
      <rPr>
        <b/>
        <i/>
        <vertAlign val="superscript"/>
        <sz val="12"/>
        <color theme="1"/>
        <rFont val="Times New Roman"/>
        <family val="1"/>
      </rPr>
      <t xml:space="preserve">b </t>
    </r>
  </si>
  <si>
    <t>ND</t>
  </si>
  <si>
    <t>Data from public accounting. Unconsolidated data. Data accumulated at the end of the reference period.</t>
  </si>
  <si>
    <t xml:space="preserve">January </t>
  </si>
  <si>
    <t xml:space="preserve">February </t>
  </si>
  <si>
    <t xml:space="preserve">March </t>
  </si>
  <si>
    <t xml:space="preserve">April </t>
  </si>
  <si>
    <t>May</t>
  </si>
  <si>
    <t>June</t>
  </si>
  <si>
    <t>July</t>
  </si>
  <si>
    <t>September</t>
  </si>
  <si>
    <t>August</t>
  </si>
  <si>
    <t>October</t>
  </si>
  <si>
    <t>November</t>
  </si>
  <si>
    <t>December</t>
  </si>
  <si>
    <t>SPAIN</t>
  </si>
  <si>
    <t>Overall balance (1-2)</t>
  </si>
  <si>
    <t>The criteria for the determination of these items are detailed in the reconciliation document referred to Article 3.2 of the Directive, which is published in this same section.</t>
  </si>
  <si>
    <t xml:space="preserve">For the Autonomous Communities and Local Governments, the data in this table do not match those published by the "Secretaría General de Coordinación Autonómica y Local" by the scope of institutional coverage, </t>
  </si>
  <si>
    <t>(1) Total revenue/inflows: Established entitlements, chapters 1 to 9 of the budget, and incomes of corporations and foundations included in the General Government Sector (S.13) and subject to the General Plan of Private Accountig.</t>
  </si>
  <si>
    <t>(2) Total expenditure/outflows: Obligations recognised, chapters 1 to 9 of the budget, and expenses of corporations and foundations included in the General Government Sector (S.13) and subject to the General Plan of Private Accountig.</t>
  </si>
  <si>
    <t>as this table includes data from all the units included in the General Government (S.13).</t>
  </si>
  <si>
    <t>Acording to Article 3.2 of Council Directive 2011/85/UE the following mandatory items are published: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</si>
</sst>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0" tint="-0.14999847407452621"/>
      <name val="Arial"/>
      <family val="2"/>
    </font>
    <font>
      <b/>
      <i/>
      <sz val="12"/>
      <color theme="1"/>
      <name val="Times New Roman"/>
      <family val="1"/>
    </font>
    <font>
      <b/>
      <i/>
      <vertAlign val="superscript"/>
      <sz val="12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1" fillId="0" borderId="0" xfId="0" applyFont="1"/>
    <xf numFmtId="0" fontId="1" fillId="2" borderId="6" xfId="0" quotePrefix="1" applyFont="1" applyFill="1" applyBorder="1" applyAlignment="1">
      <alignment horizontal="left" vertical="center"/>
    </xf>
    <xf numFmtId="0" fontId="1" fillId="2" borderId="7" xfId="0" applyFont="1" applyFill="1" applyBorder="1"/>
    <xf numFmtId="0" fontId="1" fillId="2" borderId="12" xfId="0" applyFont="1" applyFill="1" applyBorder="1"/>
    <xf numFmtId="0" fontId="1" fillId="2" borderId="1" xfId="0" applyFont="1" applyFill="1" applyBorder="1"/>
    <xf numFmtId="0" fontId="1" fillId="2" borderId="5" xfId="0" applyFont="1" applyFill="1" applyBorder="1"/>
    <xf numFmtId="0" fontId="4" fillId="0" borderId="0" xfId="0" applyFont="1"/>
    <xf numFmtId="0" fontId="5" fillId="2" borderId="1" xfId="0" applyFont="1" applyFill="1" applyBorder="1"/>
    <xf numFmtId="3" fontId="1" fillId="2" borderId="1" xfId="0" applyNumberFormat="1" applyFont="1" applyFill="1" applyBorder="1"/>
    <xf numFmtId="3" fontId="1" fillId="0" borderId="1" xfId="0" applyNumberFormat="1" applyFont="1" applyBorder="1" applyProtection="1">
      <protection locked="0"/>
    </xf>
    <xf numFmtId="0" fontId="0" fillId="3" borderId="2" xfId="0" quotePrefix="1" applyFill="1" applyBorder="1" applyAlignment="1">
      <alignment horizontal="left"/>
    </xf>
    <xf numFmtId="0" fontId="0" fillId="3" borderId="3" xfId="0" applyFill="1" applyBorder="1"/>
    <xf numFmtId="0" fontId="0" fillId="3" borderId="4" xfId="0" applyFill="1" applyBorder="1"/>
    <xf numFmtId="0" fontId="2" fillId="3" borderId="1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6" xfId="0" quotePrefix="1" applyFont="1" applyFill="1" applyBorder="1" applyAlignment="1">
      <alignment horizontal="left" vertical="center"/>
    </xf>
    <xf numFmtId="0" fontId="1" fillId="3" borderId="7" xfId="0" applyFont="1" applyFill="1" applyBorder="1"/>
    <xf numFmtId="0" fontId="1" fillId="3" borderId="12" xfId="0" applyFont="1" applyFill="1" applyBorder="1"/>
    <xf numFmtId="3" fontId="1" fillId="3" borderId="1" xfId="0" applyNumberFormat="1" applyFont="1" applyFill="1" applyBorder="1"/>
    <xf numFmtId="3" fontId="1" fillId="3" borderId="5" xfId="0" applyNumberFormat="1" applyFont="1" applyFill="1" applyBorder="1"/>
    <xf numFmtId="0" fontId="6" fillId="0" borderId="0" xfId="0" applyFont="1" applyAlignment="1">
      <alignment horizontal="left" vertical="top" wrapText="1"/>
    </xf>
    <xf numFmtId="3" fontId="1" fillId="3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top" wrapText="1"/>
    </xf>
    <xf numFmtId="3" fontId="1" fillId="0" borderId="13" xfId="0" applyNumberFormat="1" applyFont="1" applyBorder="1" applyProtection="1">
      <protection locked="0"/>
    </xf>
    <xf numFmtId="0" fontId="6" fillId="0" borderId="0" xfId="0" applyFont="1" applyAlignment="1">
      <alignment horizontal="left" vertical="top"/>
    </xf>
    <xf numFmtId="0" fontId="1" fillId="3" borderId="7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" fillId="3" borderId="11" xfId="0" quotePrefix="1" applyFont="1" applyFill="1" applyBorder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0" fillId="3" borderId="2" xfId="0" applyFill="1" applyBorder="1"/>
    <xf numFmtId="0" fontId="1" fillId="3" borderId="2" xfId="0" applyFont="1" applyFill="1" applyBorder="1" applyAlignment="1">
      <alignment horizontal="left"/>
    </xf>
    <xf numFmtId="0" fontId="1" fillId="3" borderId="2" xfId="0" quotePrefix="1" applyFont="1" applyFill="1" applyBorder="1" applyAlignment="1">
      <alignment horizontal="left"/>
    </xf>
    <xf numFmtId="0" fontId="1" fillId="3" borderId="15" xfId="0" quotePrefix="1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indent="2"/>
    </xf>
    <xf numFmtId="0" fontId="2" fillId="3" borderId="2" xfId="0" applyFont="1" applyFill="1" applyBorder="1" applyAlignment="1">
      <alignment horizontal="left" indent="4"/>
    </xf>
    <xf numFmtId="0" fontId="0" fillId="3" borderId="2" xfId="0" applyFill="1" applyBorder="1" applyAlignment="1">
      <alignment horizontal="left"/>
    </xf>
    <xf numFmtId="0" fontId="2" fillId="3" borderId="2" xfId="0" quotePrefix="1" applyFont="1" applyFill="1" applyBorder="1" applyAlignment="1">
      <alignment horizontal="left"/>
    </xf>
    <xf numFmtId="0" fontId="1" fillId="3" borderId="11" xfId="0" applyFont="1" applyFill="1" applyBorder="1"/>
    <xf numFmtId="0" fontId="1" fillId="3" borderId="1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left"/>
    </xf>
    <xf numFmtId="0" fontId="1" fillId="2" borderId="2" xfId="0" quotePrefix="1" applyFont="1" applyFill="1" applyBorder="1" applyAlignment="1">
      <alignment horizontal="left"/>
    </xf>
    <xf numFmtId="0" fontId="1" fillId="2" borderId="15" xfId="0" quotePrefix="1" applyFont="1" applyFill="1" applyBorder="1" applyAlignment="1">
      <alignment horizontal="left"/>
    </xf>
    <xf numFmtId="0" fontId="1" fillId="2" borderId="11" xfId="0" applyFont="1" applyFill="1" applyBorder="1"/>
    <xf numFmtId="0" fontId="0" fillId="3" borderId="8" xfId="0" quotePrefix="1" applyFill="1" applyBorder="1" applyAlignment="1">
      <alignment horizontal="left" vertical="center"/>
    </xf>
    <xf numFmtId="0" fontId="10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indent="1"/>
    </xf>
    <xf numFmtId="0" fontId="9" fillId="0" borderId="0" xfId="0" applyFont="1" applyAlignment="1">
      <alignment horizontal="left" vertical="top" indent="3"/>
    </xf>
    <xf numFmtId="3" fontId="1" fillId="2" borderId="1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3" fontId="0" fillId="0" borderId="0" xfId="0" applyNumberFormat="1"/>
    <xf numFmtId="3" fontId="1" fillId="0" borderId="17" xfId="0" applyNumberFormat="1" applyFont="1" applyBorder="1" applyProtection="1">
      <protection locked="0"/>
    </xf>
    <xf numFmtId="0" fontId="3" fillId="3" borderId="14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" fillId="3" borderId="2" xfId="0" quotePrefix="1" applyFont="1" applyFill="1" applyBorder="1" applyAlignment="1">
      <alignment horizontal="center" vertical="center"/>
    </xf>
    <xf numFmtId="0" fontId="1" fillId="3" borderId="3" xfId="0" quotePrefix="1" applyFont="1" applyFill="1" applyBorder="1" applyAlignment="1">
      <alignment horizontal="center" vertical="center"/>
    </xf>
    <xf numFmtId="0" fontId="1" fillId="3" borderId="4" xfId="0" quotePrefix="1" applyFont="1" applyFill="1" applyBorder="1" applyAlignment="1">
      <alignment horizontal="center" vertical="center"/>
    </xf>
    <xf numFmtId="0" fontId="1" fillId="3" borderId="8" xfId="0" quotePrefix="1" applyFont="1" applyFill="1" applyBorder="1" applyAlignment="1">
      <alignment horizontal="center" vertical="center"/>
    </xf>
    <xf numFmtId="0" fontId="1" fillId="3" borderId="9" xfId="0" quotePrefix="1" applyFont="1" applyFill="1" applyBorder="1" applyAlignment="1">
      <alignment horizontal="center" vertical="center"/>
    </xf>
    <xf numFmtId="0" fontId="1" fillId="3" borderId="10" xfId="0" quotePrefix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5"/>
  <sheetViews>
    <sheetView showGridLines="0" tabSelected="1" zoomScaleNormal="100" zoomScaleSheetLayoutView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RowHeight="12.75" x14ac:dyDescent="0.2"/>
  <cols>
    <col min="1" max="1" width="52.140625" customWidth="1"/>
  </cols>
  <sheetData>
    <row r="1" spans="1:13" ht="19.5" x14ac:dyDescent="0.2">
      <c r="A1" s="47" t="s">
        <v>51</v>
      </c>
    </row>
    <row r="2" spans="1:13" ht="18.75" x14ac:dyDescent="0.2">
      <c r="A2" s="26" t="s">
        <v>36</v>
      </c>
      <c r="B2" s="22"/>
    </row>
    <row r="3" spans="1:13" ht="15.75" x14ac:dyDescent="0.2">
      <c r="A3" s="26" t="s">
        <v>38</v>
      </c>
      <c r="B3" s="22"/>
    </row>
    <row r="4" spans="1:13" ht="18.75" customHeight="1" x14ac:dyDescent="0.2">
      <c r="A4" s="54" t="s">
        <v>0</v>
      </c>
      <c r="B4" s="56">
        <v>2025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8"/>
    </row>
    <row r="5" spans="1:13" ht="18.75" customHeight="1" thickBot="1" x14ac:dyDescent="0.25">
      <c r="A5" s="55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3" t="s">
        <v>1</v>
      </c>
      <c r="B6" s="45"/>
      <c r="C6" s="4"/>
      <c r="D6" s="4"/>
      <c r="E6" s="4"/>
      <c r="F6" s="4"/>
      <c r="G6" s="4"/>
      <c r="H6" s="4"/>
      <c r="I6" s="4"/>
      <c r="J6" s="4"/>
      <c r="K6" s="4"/>
      <c r="L6" s="4"/>
      <c r="M6" s="5"/>
    </row>
    <row r="7" spans="1:13" s="2" customFormat="1" ht="21" customHeight="1" x14ac:dyDescent="0.2">
      <c r="A7" s="42" t="s">
        <v>2</v>
      </c>
      <c r="B7" s="50" t="s">
        <v>37</v>
      </c>
      <c r="C7" s="50" t="s">
        <v>37</v>
      </c>
      <c r="D7" s="50">
        <f>D8+D9+D10+D11</f>
        <v>49699</v>
      </c>
      <c r="E7" s="50" t="s">
        <v>37</v>
      </c>
      <c r="F7" s="50" t="s">
        <v>37</v>
      </c>
      <c r="G7" s="50">
        <f t="shared" ref="G7:M7" si="0">G8+G9+G10+G11</f>
        <v>57730</v>
      </c>
      <c r="H7" s="50" t="s">
        <v>37</v>
      </c>
      <c r="I7" s="50" t="s">
        <v>37</v>
      </c>
      <c r="J7" s="50">
        <f t="shared" si="0"/>
        <v>0</v>
      </c>
      <c r="K7" s="50" t="s">
        <v>37</v>
      </c>
      <c r="L7" s="50" t="s">
        <v>37</v>
      </c>
      <c r="M7" s="50">
        <f t="shared" si="0"/>
        <v>0</v>
      </c>
    </row>
    <row r="8" spans="1:13" s="2" customFormat="1" ht="21" customHeight="1" x14ac:dyDescent="0.2">
      <c r="A8" s="43" t="s">
        <v>3</v>
      </c>
      <c r="B8" s="50">
        <f>S_1311!B8</f>
        <v>-2426</v>
      </c>
      <c r="C8" s="50">
        <f>S_1311!C8</f>
        <v>31193</v>
      </c>
      <c r="D8" s="50">
        <f>S_1311!D8</f>
        <v>39711</v>
      </c>
      <c r="E8" s="50">
        <f>S_1311!E8</f>
        <v>45243</v>
      </c>
      <c r="F8" s="50">
        <f>S_1311!F8</f>
        <v>46138</v>
      </c>
      <c r="G8" s="50">
        <f>S_1311!G8</f>
        <v>49317</v>
      </c>
      <c r="H8" s="50">
        <f>S_1311!H8</f>
        <v>0</v>
      </c>
      <c r="I8" s="50">
        <f>S_1311!I8</f>
        <v>0</v>
      </c>
      <c r="J8" s="50">
        <f>S_1311!J8</f>
        <v>0</v>
      </c>
      <c r="K8" s="50">
        <f>S_1311!K8</f>
        <v>0</v>
      </c>
      <c r="L8" s="50">
        <f>S_1311!L8</f>
        <v>0</v>
      </c>
      <c r="M8" s="50">
        <f>S_1311!M8</f>
        <v>0</v>
      </c>
    </row>
    <row r="9" spans="1:13" s="2" customFormat="1" ht="21" customHeight="1" x14ac:dyDescent="0.2">
      <c r="A9" s="43" t="s">
        <v>4</v>
      </c>
      <c r="B9" s="50">
        <f>S_1312!B9</f>
        <v>-1550</v>
      </c>
      <c r="C9" s="50">
        <f>S_1312!C9</f>
        <v>-3362</v>
      </c>
      <c r="D9" s="50">
        <f>S_1312!D9</f>
        <v>1041</v>
      </c>
      <c r="E9" s="50">
        <f>S_1312!E9</f>
        <v>-3176</v>
      </c>
      <c r="F9" s="50">
        <f>S_1312!F9</f>
        <v>-7843</v>
      </c>
      <c r="G9" s="50">
        <f>S_1312!G9</f>
        <v>-10087</v>
      </c>
      <c r="H9" s="50">
        <f>S_1312!H9</f>
        <v>0</v>
      </c>
      <c r="I9" s="50">
        <f>S_1312!I9</f>
        <v>0</v>
      </c>
      <c r="J9" s="50">
        <f>S_1312!J9</f>
        <v>0</v>
      </c>
      <c r="K9" s="50">
        <f>S_1312!K9</f>
        <v>0</v>
      </c>
      <c r="L9" s="50">
        <f>S_1312!L9</f>
        <v>0</v>
      </c>
      <c r="M9" s="50">
        <f>S_1312!M9</f>
        <v>0</v>
      </c>
    </row>
    <row r="10" spans="1:13" s="2" customFormat="1" ht="21" customHeight="1" x14ac:dyDescent="0.2">
      <c r="A10" s="43" t="s">
        <v>5</v>
      </c>
      <c r="B10" s="50" t="s">
        <v>37</v>
      </c>
      <c r="C10" s="50" t="s">
        <v>37</v>
      </c>
      <c r="D10" s="50">
        <f>S_1313!D10</f>
        <v>5489</v>
      </c>
      <c r="E10" s="50" t="str">
        <f>S_1313!E10</f>
        <v>ND</v>
      </c>
      <c r="F10" s="50" t="str">
        <f>S_1313!F10</f>
        <v>ND</v>
      </c>
      <c r="G10" s="50">
        <f>S_1313!G10</f>
        <v>0</v>
      </c>
      <c r="H10" s="50" t="str">
        <f>S_1313!H10</f>
        <v>ND</v>
      </c>
      <c r="I10" s="50" t="str">
        <f>S_1313!I10</f>
        <v>ND</v>
      </c>
      <c r="J10" s="50">
        <f>S_1313!J10</f>
        <v>0</v>
      </c>
      <c r="K10" s="50" t="str">
        <f>S_1313!K10</f>
        <v>ND</v>
      </c>
      <c r="L10" s="50" t="str">
        <f>S_1313!L10</f>
        <v>ND</v>
      </c>
      <c r="M10" s="50">
        <f>S_1313!M10</f>
        <v>0</v>
      </c>
    </row>
    <row r="11" spans="1:13" s="2" customFormat="1" ht="21" customHeight="1" thickBot="1" x14ac:dyDescent="0.25">
      <c r="A11" s="44" t="s">
        <v>6</v>
      </c>
      <c r="B11" s="51">
        <f>S_1314!B11</f>
        <v>3428</v>
      </c>
      <c r="C11" s="51">
        <f>S_1314!C11</f>
        <v>4292</v>
      </c>
      <c r="D11" s="51">
        <f>S_1314!D11</f>
        <v>3458</v>
      </c>
      <c r="E11" s="51">
        <f>S_1314!E11</f>
        <v>4511</v>
      </c>
      <c r="F11" s="51">
        <f>S_1314!F11</f>
        <v>4056</v>
      </c>
      <c r="G11" s="51">
        <f>S_1314!G11</f>
        <v>18500</v>
      </c>
      <c r="H11" s="51">
        <f>S_1314!H11</f>
        <v>0</v>
      </c>
      <c r="I11" s="51">
        <f>S_1314!I11</f>
        <v>0</v>
      </c>
      <c r="J11" s="51">
        <f>S_1314!J11</f>
        <v>0</v>
      </c>
      <c r="K11" s="51">
        <f>S_1314!K11</f>
        <v>0</v>
      </c>
      <c r="L11" s="51">
        <f>S_1314!L11</f>
        <v>0</v>
      </c>
      <c r="M11" s="51">
        <f>S_1314!M11</f>
        <v>0</v>
      </c>
    </row>
    <row r="12" spans="1:13" ht="24.95" customHeight="1" thickTop="1" x14ac:dyDescent="0.2">
      <c r="A12" s="46" t="s">
        <v>28</v>
      </c>
      <c r="B12" s="59" t="s">
        <v>33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1"/>
    </row>
    <row r="13" spans="1:13" ht="21" customHeight="1" x14ac:dyDescent="0.2">
      <c r="A13" s="42" t="s">
        <v>7</v>
      </c>
      <c r="B13" s="10">
        <f>S_1311!B13+S_1312!B13+S_1313!B13+S_1314!B13</f>
        <v>84282</v>
      </c>
      <c r="C13" s="10">
        <f>S_1311!C13+S_1312!C13+S_1313!C13+S_1314!C13</f>
        <v>188708</v>
      </c>
      <c r="D13" s="10">
        <f>S_1311!D13+S_1312!D13+S_1313!D13+S_1314!D13</f>
        <v>301868</v>
      </c>
      <c r="E13" s="10">
        <f>S_1311!E13+S_1312!E13+S_1313!E13+S_1314!E13</f>
        <v>374005</v>
      </c>
      <c r="F13" s="10">
        <f>S_1311!F13+S_1312!F13+S_1313!F13+S_1314!F13</f>
        <v>467202</v>
      </c>
      <c r="G13" s="10">
        <f>S_1311!G13+S_1312!G13+S_1313!G13+S_1314!G13</f>
        <v>584032</v>
      </c>
      <c r="H13" s="10">
        <f>S_1311!H13+S_1312!H13+S_1313!H13+S_1314!H13</f>
        <v>0</v>
      </c>
      <c r="I13" s="10">
        <f>S_1311!I13+S_1312!I13+S_1313!I13+S_1314!I13</f>
        <v>0</v>
      </c>
      <c r="J13" s="10">
        <f>S_1311!J13+S_1312!J13+S_1313!J13+S_1314!J13</f>
        <v>0</v>
      </c>
      <c r="K13" s="10">
        <f>S_1311!K13+S_1312!K13+S_1313!K13+S_1314!K13</f>
        <v>0</v>
      </c>
      <c r="L13" s="10">
        <f>S_1311!L13+S_1312!L13+S_1313!L13+S_1314!L13</f>
        <v>0</v>
      </c>
      <c r="M13" s="10">
        <f>S_1311!M13+S_1312!M13+S_1313!M13+S_1314!M13</f>
        <v>0</v>
      </c>
    </row>
    <row r="14" spans="1:13" x14ac:dyDescent="0.2">
      <c r="A14" s="12" t="s">
        <v>8</v>
      </c>
      <c r="B14" s="31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5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6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6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7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5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5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5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5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5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43" t="s">
        <v>18</v>
      </c>
      <c r="B24" s="10">
        <f>S_1311!B24+S_1312!B24+S_1313!B24+S_1314!B24</f>
        <v>84830</v>
      </c>
      <c r="C24" s="10">
        <f>S_1311!C24+S_1312!C24+S_1313!C24+S_1314!C24</f>
        <v>156585</v>
      </c>
      <c r="D24" s="10">
        <f>S_1311!D24+S_1312!D24+S_1313!D24+S_1314!D24</f>
        <v>252169</v>
      </c>
      <c r="E24" s="10">
        <f>S_1311!E24+S_1312!E24+S_1313!E24+S_1314!E24</f>
        <v>327427</v>
      </c>
      <c r="F24" s="10">
        <f>S_1311!F24+S_1312!F24+S_1313!F24+S_1314!F24</f>
        <v>424851</v>
      </c>
      <c r="G24" s="10">
        <f>S_1311!G24+S_1312!G24+S_1313!G24+S_1314!G24</f>
        <v>526302</v>
      </c>
      <c r="H24" s="10">
        <f>S_1311!H24+S_1312!H24+S_1313!H24+S_1314!H24</f>
        <v>0</v>
      </c>
      <c r="I24" s="10">
        <f>S_1311!I24+S_1312!I24+S_1313!I24+S_1314!I24</f>
        <v>0</v>
      </c>
      <c r="J24" s="10">
        <f>S_1311!J24+S_1312!J24+S_1313!J24+S_1314!J24</f>
        <v>0</v>
      </c>
      <c r="K24" s="10">
        <f>S_1311!K24+S_1312!K24+S_1313!K24+S_1314!K24</f>
        <v>0</v>
      </c>
      <c r="L24" s="10">
        <f>S_1311!L24+S_1312!L24+S_1313!L24+S_1314!L24</f>
        <v>0</v>
      </c>
      <c r="M24" s="10">
        <f>S_1311!M24+S_1312!M24+S_1313!M24+S_1314!M24</f>
        <v>0</v>
      </c>
    </row>
    <row r="25" spans="1:13" x14ac:dyDescent="0.2">
      <c r="A25" s="38" t="s">
        <v>8</v>
      </c>
      <c r="B25" s="31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5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5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5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5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5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39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5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39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39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ht="15.75" x14ac:dyDescent="0.2">
      <c r="A36" s="30" t="s">
        <v>34</v>
      </c>
      <c r="B36" s="30"/>
    </row>
    <row r="37" spans="1:13" ht="15.75" x14ac:dyDescent="0.2">
      <c r="A37" s="48" t="s">
        <v>58</v>
      </c>
      <c r="B37" s="30"/>
    </row>
    <row r="38" spans="1:13" ht="15.75" x14ac:dyDescent="0.2">
      <c r="A38" s="49" t="s">
        <v>52</v>
      </c>
      <c r="B38" s="30"/>
    </row>
    <row r="39" spans="1:13" ht="15.75" x14ac:dyDescent="0.2">
      <c r="A39" s="49" t="s">
        <v>55</v>
      </c>
      <c r="B39" s="30"/>
    </row>
    <row r="40" spans="1:13" ht="15.75" x14ac:dyDescent="0.2">
      <c r="A40" s="49" t="s">
        <v>56</v>
      </c>
      <c r="B40" s="30"/>
    </row>
    <row r="41" spans="1:13" ht="15.75" x14ac:dyDescent="0.2">
      <c r="A41" s="48" t="s">
        <v>53</v>
      </c>
      <c r="B41" s="30"/>
    </row>
    <row r="42" spans="1:13" ht="15.75" x14ac:dyDescent="0.2">
      <c r="A42" s="48" t="s">
        <v>54</v>
      </c>
      <c r="B42" s="30"/>
    </row>
    <row r="43" spans="1:13" ht="15.75" x14ac:dyDescent="0.2">
      <c r="A43" s="48" t="s">
        <v>57</v>
      </c>
      <c r="B43" s="30"/>
    </row>
    <row r="44" spans="1:13" ht="15.75" x14ac:dyDescent="0.2">
      <c r="A44" s="30" t="s">
        <v>35</v>
      </c>
      <c r="B44" s="30"/>
    </row>
    <row r="45" spans="1:13" x14ac:dyDescent="0.2">
      <c r="A45" s="8"/>
      <c r="B45" s="52"/>
      <c r="C45" s="52"/>
      <c r="D45" s="52"/>
      <c r="E45" s="52"/>
      <c r="F45" s="52"/>
    </row>
  </sheetData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8"/>
  <sheetViews>
    <sheetView showGridLines="0" zoomScaleNormal="100" zoomScaleSheetLayoutView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RowHeight="12.75" x14ac:dyDescent="0.2"/>
  <cols>
    <col min="1" max="1" width="45.7109375" customWidth="1"/>
  </cols>
  <sheetData>
    <row r="1" spans="1:13" ht="19.5" x14ac:dyDescent="0.2">
      <c r="A1" s="47" t="s">
        <v>51</v>
      </c>
    </row>
    <row r="2" spans="1:13" ht="18.75" x14ac:dyDescent="0.2">
      <c r="A2" s="26" t="s">
        <v>36</v>
      </c>
      <c r="B2" s="22"/>
    </row>
    <row r="3" spans="1:13" ht="15.75" x14ac:dyDescent="0.2">
      <c r="A3" s="26" t="s">
        <v>38</v>
      </c>
    </row>
    <row r="4" spans="1:13" ht="18.75" customHeight="1" x14ac:dyDescent="0.2">
      <c r="A4" s="54" t="s">
        <v>0</v>
      </c>
      <c r="B4" s="56">
        <f>+S_13!B4</f>
        <v>2025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8"/>
    </row>
    <row r="5" spans="1:13" ht="18.75" customHeight="1" thickBot="1" x14ac:dyDescent="0.25">
      <c r="A5" s="55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17" t="s">
        <v>1</v>
      </c>
      <c r="B6" s="40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13" s="2" customFormat="1" ht="21" customHeight="1" x14ac:dyDescent="0.2">
      <c r="A7" s="32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s="2" customFormat="1" ht="21" customHeight="1" x14ac:dyDescent="0.2">
      <c r="A8" s="33" t="s">
        <v>3</v>
      </c>
      <c r="B8" s="20">
        <f>B13-B24</f>
        <v>-2426</v>
      </c>
      <c r="C8" s="20">
        <f t="shared" ref="C8:D8" si="0">C13-C24</f>
        <v>31193</v>
      </c>
      <c r="D8" s="20">
        <f t="shared" si="0"/>
        <v>39711</v>
      </c>
      <c r="E8" s="20">
        <f t="shared" ref="E8:M8" si="1">E13-E24</f>
        <v>45243</v>
      </c>
      <c r="F8" s="20">
        <f t="shared" si="1"/>
        <v>46138</v>
      </c>
      <c r="G8" s="20">
        <f t="shared" si="1"/>
        <v>49317</v>
      </c>
      <c r="H8" s="20">
        <f t="shared" si="1"/>
        <v>0</v>
      </c>
      <c r="I8" s="20">
        <f t="shared" si="1"/>
        <v>0</v>
      </c>
      <c r="J8" s="20">
        <f t="shared" si="1"/>
        <v>0</v>
      </c>
      <c r="K8" s="20">
        <f t="shared" si="1"/>
        <v>0</v>
      </c>
      <c r="L8" s="20">
        <f t="shared" si="1"/>
        <v>0</v>
      </c>
      <c r="M8" s="20">
        <f t="shared" si="1"/>
        <v>0</v>
      </c>
    </row>
    <row r="9" spans="1:13" s="2" customFormat="1" ht="21" customHeight="1" x14ac:dyDescent="0.2">
      <c r="A9" s="33" t="s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s="2" customFormat="1" ht="21" customHeight="1" x14ac:dyDescent="0.2">
      <c r="A10" s="33" t="s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s="2" customFormat="1" ht="21" customHeight="1" thickBot="1" x14ac:dyDescent="0.25">
      <c r="A11" s="34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24.95" customHeight="1" thickTop="1" x14ac:dyDescent="0.2">
      <c r="A12" s="46" t="s">
        <v>28</v>
      </c>
      <c r="B12" s="59" t="s">
        <v>29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1"/>
    </row>
    <row r="13" spans="1:13" ht="21" customHeight="1" x14ac:dyDescent="0.2">
      <c r="A13" s="32" t="s">
        <v>7</v>
      </c>
      <c r="B13" s="25">
        <v>36315</v>
      </c>
      <c r="C13" s="25">
        <v>86194</v>
      </c>
      <c r="D13" s="25">
        <v>113053</v>
      </c>
      <c r="E13" s="25">
        <v>159815</v>
      </c>
      <c r="F13" s="25">
        <v>199863</v>
      </c>
      <c r="G13" s="25">
        <v>239508</v>
      </c>
      <c r="H13" s="25"/>
      <c r="I13" s="25"/>
      <c r="J13" s="25"/>
      <c r="K13" s="25"/>
      <c r="L13" s="25"/>
      <c r="M13" s="25"/>
    </row>
    <row r="14" spans="1:13" x14ac:dyDescent="0.2">
      <c r="A14" s="12" t="s">
        <v>8</v>
      </c>
      <c r="B14" s="31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5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6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6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7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5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5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5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5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5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33" t="s">
        <v>18</v>
      </c>
      <c r="B24" s="11">
        <v>38741</v>
      </c>
      <c r="C24" s="11">
        <v>55001</v>
      </c>
      <c r="D24" s="11">
        <v>73342</v>
      </c>
      <c r="E24" s="11">
        <v>114572</v>
      </c>
      <c r="F24" s="11">
        <v>153725</v>
      </c>
      <c r="G24" s="11">
        <v>190191</v>
      </c>
      <c r="H24" s="11"/>
      <c r="I24" s="11"/>
      <c r="J24" s="11"/>
      <c r="K24" s="11"/>
      <c r="L24" s="11"/>
      <c r="M24" s="11"/>
    </row>
    <row r="25" spans="1:13" x14ac:dyDescent="0.2">
      <c r="A25" s="38" t="s">
        <v>8</v>
      </c>
      <c r="B25" s="31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5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5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5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5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5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39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5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39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39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ht="15.75" x14ac:dyDescent="0.2">
      <c r="A36" s="30" t="s">
        <v>34</v>
      </c>
      <c r="B36" s="30"/>
    </row>
    <row r="37" spans="1:13" ht="15.75" x14ac:dyDescent="0.2">
      <c r="A37" s="48" t="s">
        <v>58</v>
      </c>
      <c r="B37" s="30"/>
    </row>
    <row r="38" spans="1:13" ht="15.75" x14ac:dyDescent="0.2">
      <c r="A38" s="49" t="s">
        <v>52</v>
      </c>
      <c r="B38" s="30"/>
    </row>
    <row r="39" spans="1:13" ht="15.75" x14ac:dyDescent="0.2">
      <c r="A39" s="49" t="s">
        <v>55</v>
      </c>
      <c r="B39" s="30"/>
    </row>
    <row r="40" spans="1:13" ht="15.75" x14ac:dyDescent="0.2">
      <c r="A40" s="49" t="s">
        <v>56</v>
      </c>
      <c r="B40" s="30"/>
    </row>
    <row r="41" spans="1:13" ht="15.75" x14ac:dyDescent="0.2">
      <c r="A41" s="48" t="s">
        <v>53</v>
      </c>
      <c r="B41" s="30"/>
    </row>
    <row r="42" spans="1:13" ht="15.75" x14ac:dyDescent="0.2">
      <c r="A42" s="48" t="s">
        <v>54</v>
      </c>
      <c r="B42" s="30"/>
    </row>
    <row r="43" spans="1:13" ht="15.75" x14ac:dyDescent="0.2">
      <c r="A43" s="48" t="s">
        <v>57</v>
      </c>
      <c r="B43" s="30"/>
    </row>
    <row r="44" spans="1:13" ht="15.75" x14ac:dyDescent="0.2">
      <c r="A44" s="30" t="s">
        <v>35</v>
      </c>
      <c r="B44" s="30"/>
    </row>
    <row r="45" spans="1:13" x14ac:dyDescent="0.2">
      <c r="A45" s="8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</row>
    <row r="47" spans="1:13" x14ac:dyDescent="0.2">
      <c r="A47" s="8"/>
    </row>
    <row r="48" spans="1:13" x14ac:dyDescent="0.2">
      <c r="A48" s="8"/>
    </row>
  </sheetData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49"/>
  <sheetViews>
    <sheetView showGridLines="0" zoomScaleNormal="100" zoomScaleSheetLayoutView="90"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RowHeight="12.75" x14ac:dyDescent="0.2"/>
  <cols>
    <col min="1" max="1" width="45.7109375" customWidth="1"/>
  </cols>
  <sheetData>
    <row r="1" spans="1:20" ht="19.5" x14ac:dyDescent="0.2">
      <c r="A1" s="47" t="s">
        <v>51</v>
      </c>
    </row>
    <row r="2" spans="1:20" ht="18.75" x14ac:dyDescent="0.2">
      <c r="A2" s="26" t="s">
        <v>36</v>
      </c>
      <c r="B2" s="26"/>
    </row>
    <row r="3" spans="1:20" ht="15.75" x14ac:dyDescent="0.2">
      <c r="A3" s="26" t="s">
        <v>38</v>
      </c>
    </row>
    <row r="4" spans="1:20" ht="18.75" customHeight="1" x14ac:dyDescent="0.2">
      <c r="A4" s="54" t="s">
        <v>0</v>
      </c>
      <c r="B4" s="56">
        <f>+S_13!B4</f>
        <v>2025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8"/>
    </row>
    <row r="5" spans="1:20" ht="18.75" customHeight="1" thickBot="1" x14ac:dyDescent="0.25">
      <c r="A5" s="55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20" s="2" customFormat="1" ht="24.95" customHeight="1" thickTop="1" x14ac:dyDescent="0.2">
      <c r="A6" s="17" t="s">
        <v>1</v>
      </c>
      <c r="B6" s="40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20" s="2" customFormat="1" ht="21" customHeight="1" x14ac:dyDescent="0.2">
      <c r="A7" s="32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20" s="2" customFormat="1" ht="21" customHeight="1" x14ac:dyDescent="0.2">
      <c r="A8" s="33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20" s="2" customFormat="1" ht="21" customHeight="1" x14ac:dyDescent="0.2">
      <c r="A9" s="33" t="s">
        <v>4</v>
      </c>
      <c r="B9" s="20">
        <f>B13-B24</f>
        <v>-1550</v>
      </c>
      <c r="C9" s="20">
        <f>C13-C24</f>
        <v>-3362</v>
      </c>
      <c r="D9" s="20">
        <f t="shared" ref="D9:M9" si="0">D13-D24</f>
        <v>1041</v>
      </c>
      <c r="E9" s="20">
        <f t="shared" si="0"/>
        <v>-3176</v>
      </c>
      <c r="F9" s="20">
        <f t="shared" si="0"/>
        <v>-7843</v>
      </c>
      <c r="G9" s="20">
        <f t="shared" si="0"/>
        <v>-10087</v>
      </c>
      <c r="H9" s="20">
        <f t="shared" si="0"/>
        <v>0</v>
      </c>
      <c r="I9" s="20">
        <f t="shared" si="0"/>
        <v>0</v>
      </c>
      <c r="J9" s="20">
        <f t="shared" si="0"/>
        <v>0</v>
      </c>
      <c r="K9" s="20">
        <f t="shared" si="0"/>
        <v>0</v>
      </c>
      <c r="L9" s="20">
        <f t="shared" si="0"/>
        <v>0</v>
      </c>
      <c r="M9" s="20">
        <f t="shared" si="0"/>
        <v>0</v>
      </c>
    </row>
    <row r="10" spans="1:20" s="2" customFormat="1" ht="21" customHeight="1" x14ac:dyDescent="0.2">
      <c r="A10" s="33" t="s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20" s="2" customFormat="1" ht="21" customHeight="1" thickBot="1" x14ac:dyDescent="0.25">
      <c r="A11" s="34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20" ht="24.95" customHeight="1" thickTop="1" x14ac:dyDescent="0.2">
      <c r="A12" s="46" t="s">
        <v>28</v>
      </c>
      <c r="B12" s="59" t="s">
        <v>32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1"/>
    </row>
    <row r="13" spans="1:20" ht="21" customHeight="1" x14ac:dyDescent="0.2">
      <c r="A13" s="32" t="s">
        <v>7</v>
      </c>
      <c r="B13" s="11">
        <v>25879</v>
      </c>
      <c r="C13" s="11">
        <v>60638</v>
      </c>
      <c r="D13" s="11">
        <v>100640</v>
      </c>
      <c r="E13" s="11">
        <v>131216</v>
      </c>
      <c r="F13" s="11">
        <v>164532</v>
      </c>
      <c r="G13" s="11">
        <v>207076</v>
      </c>
      <c r="H13" s="11"/>
      <c r="I13" s="11"/>
      <c r="J13" s="11"/>
      <c r="K13" s="11"/>
      <c r="L13" s="11"/>
      <c r="M13" s="11"/>
    </row>
    <row r="14" spans="1:20" x14ac:dyDescent="0.2">
      <c r="A14" s="12" t="s">
        <v>8</v>
      </c>
      <c r="B14" s="31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52"/>
      <c r="O14" s="52"/>
      <c r="P14" s="52"/>
      <c r="Q14" s="52"/>
      <c r="R14" s="52"/>
      <c r="S14" s="52"/>
      <c r="T14" s="52"/>
    </row>
    <row r="15" spans="1:20" s="1" customFormat="1" x14ac:dyDescent="0.2">
      <c r="A15" s="35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20" s="1" customFormat="1" x14ac:dyDescent="0.2">
      <c r="A16" s="36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20" s="1" customFormat="1" x14ac:dyDescent="0.2">
      <c r="A17" s="36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20" s="1" customFormat="1" x14ac:dyDescent="0.2">
      <c r="A18" s="37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20" s="1" customFormat="1" x14ac:dyDescent="0.2">
      <c r="A19" s="35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20" s="1" customFormat="1" x14ac:dyDescent="0.2">
      <c r="A20" s="35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20" s="1" customFormat="1" x14ac:dyDescent="0.2">
      <c r="A21" s="35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20" s="1" customFormat="1" x14ac:dyDescent="0.2">
      <c r="A22" s="35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20" s="1" customFormat="1" x14ac:dyDescent="0.2">
      <c r="A23" s="35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20" ht="21" customHeight="1" x14ac:dyDescent="0.2">
      <c r="A24" s="33" t="s">
        <v>18</v>
      </c>
      <c r="B24" s="11">
        <v>27429</v>
      </c>
      <c r="C24" s="11">
        <v>64000</v>
      </c>
      <c r="D24" s="11">
        <v>99599</v>
      </c>
      <c r="E24" s="11">
        <v>134392</v>
      </c>
      <c r="F24" s="11">
        <v>172375</v>
      </c>
      <c r="G24" s="11">
        <v>217163</v>
      </c>
      <c r="H24" s="11"/>
      <c r="I24" s="11"/>
      <c r="J24" s="11"/>
      <c r="K24" s="11"/>
      <c r="L24" s="11"/>
      <c r="M24" s="11"/>
      <c r="N24" s="1"/>
      <c r="O24" s="1"/>
      <c r="P24" s="1"/>
      <c r="Q24" s="1"/>
      <c r="R24" s="1"/>
      <c r="S24" s="1"/>
      <c r="T24" s="1"/>
    </row>
    <row r="25" spans="1:20" x14ac:dyDescent="0.2">
      <c r="A25" s="38" t="s">
        <v>8</v>
      </c>
      <c r="B25" s="31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  <c r="N25" s="1"/>
      <c r="O25" s="1"/>
      <c r="P25" s="1"/>
      <c r="Q25" s="1"/>
      <c r="R25" s="1"/>
      <c r="S25" s="1"/>
      <c r="T25" s="1"/>
    </row>
    <row r="26" spans="1:20" s="1" customFormat="1" x14ac:dyDescent="0.2">
      <c r="A26" s="35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20" s="1" customFormat="1" x14ac:dyDescent="0.2">
      <c r="A27" s="35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20" s="1" customFormat="1" x14ac:dyDescent="0.2">
      <c r="A28" s="35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20" s="1" customFormat="1" x14ac:dyDescent="0.2">
      <c r="A29" s="35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20" s="1" customFormat="1" x14ac:dyDescent="0.2">
      <c r="A30" s="35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20" s="1" customFormat="1" x14ac:dyDescent="0.2">
      <c r="A31" s="39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20" s="1" customFormat="1" x14ac:dyDescent="0.2">
      <c r="A32" s="35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39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39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ht="15.75" x14ac:dyDescent="0.2">
      <c r="A36" s="30" t="s">
        <v>34</v>
      </c>
      <c r="B36" s="24"/>
    </row>
    <row r="37" spans="1:13" ht="15.75" x14ac:dyDescent="0.2">
      <c r="A37" s="48" t="s">
        <v>58</v>
      </c>
      <c r="B37" s="24"/>
    </row>
    <row r="38" spans="1:13" ht="15.75" x14ac:dyDescent="0.2">
      <c r="A38" s="49" t="s">
        <v>52</v>
      </c>
      <c r="B38" s="24"/>
    </row>
    <row r="39" spans="1:13" ht="15.75" x14ac:dyDescent="0.2">
      <c r="A39" s="49" t="s">
        <v>55</v>
      </c>
      <c r="B39" s="24"/>
    </row>
    <row r="40" spans="1:13" ht="15.75" x14ac:dyDescent="0.2">
      <c r="A40" s="49" t="s">
        <v>56</v>
      </c>
      <c r="B40" s="24"/>
    </row>
    <row r="41" spans="1:13" ht="15.75" x14ac:dyDescent="0.2">
      <c r="A41" s="48" t="s">
        <v>53</v>
      </c>
      <c r="B41" s="24"/>
    </row>
    <row r="42" spans="1:13" ht="15.75" x14ac:dyDescent="0.2">
      <c r="A42" s="48" t="s">
        <v>54</v>
      </c>
      <c r="B42" s="24"/>
    </row>
    <row r="43" spans="1:13" ht="15.75" x14ac:dyDescent="0.2">
      <c r="A43" s="48" t="s">
        <v>57</v>
      </c>
      <c r="B43" s="24"/>
    </row>
    <row r="44" spans="1:13" ht="15.75" x14ac:dyDescent="0.2">
      <c r="A44" s="30" t="s">
        <v>35</v>
      </c>
      <c r="B44" s="24"/>
    </row>
    <row r="45" spans="1:13" x14ac:dyDescent="0.2">
      <c r="A45" s="8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</row>
    <row r="47" spans="1:13" x14ac:dyDescent="0.2">
      <c r="A47" s="8"/>
    </row>
    <row r="48" spans="1:13" x14ac:dyDescent="0.2">
      <c r="A48" s="8"/>
    </row>
    <row r="49" spans="1:1" x14ac:dyDescent="0.2">
      <c r="A49" s="8"/>
    </row>
  </sheetData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5"/>
  <sheetViews>
    <sheetView showGridLines="0" zoomScaleNormal="100" zoomScaleSheetLayoutView="100" workbookViewId="0">
      <pane xSplit="1" topLeftCell="B1" activePane="topRight" state="frozen"/>
      <selection pane="topRight"/>
    </sheetView>
  </sheetViews>
  <sheetFormatPr baseColWidth="10" defaultRowHeight="12.75" x14ac:dyDescent="0.2"/>
  <cols>
    <col min="1" max="1" width="24.85546875" customWidth="1"/>
  </cols>
  <sheetData>
    <row r="1" spans="1:13" ht="19.5" x14ac:dyDescent="0.2">
      <c r="A1" s="47" t="s">
        <v>51</v>
      </c>
    </row>
    <row r="2" spans="1:13" ht="18.75" x14ac:dyDescent="0.2">
      <c r="A2" s="26" t="s">
        <v>36</v>
      </c>
      <c r="B2" s="22"/>
      <c r="C2" s="22"/>
    </row>
    <row r="3" spans="1:13" ht="15.75" x14ac:dyDescent="0.2">
      <c r="A3" s="26" t="s">
        <v>38</v>
      </c>
    </row>
    <row r="4" spans="1:13" ht="18.75" customHeight="1" x14ac:dyDescent="0.2">
      <c r="A4" s="54" t="s">
        <v>0</v>
      </c>
      <c r="B4" s="56">
        <f>+S_13!B4</f>
        <v>2025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8"/>
    </row>
    <row r="5" spans="1:13" ht="18.75" customHeight="1" thickBot="1" x14ac:dyDescent="0.25">
      <c r="A5" s="55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17" t="s">
        <v>1</v>
      </c>
      <c r="B6" s="40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13" s="2" customFormat="1" ht="21" customHeight="1" x14ac:dyDescent="0.2">
      <c r="A7" s="32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s="2" customFormat="1" ht="21" customHeight="1" x14ac:dyDescent="0.2">
      <c r="A8" s="33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s="2" customFormat="1" ht="21" customHeight="1" x14ac:dyDescent="0.2">
      <c r="A9" s="33" t="s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s="2" customFormat="1" ht="21" customHeight="1" x14ac:dyDescent="0.2">
      <c r="A10" s="33" t="s">
        <v>5</v>
      </c>
      <c r="B10" s="23" t="s">
        <v>37</v>
      </c>
      <c r="C10" s="23" t="s">
        <v>37</v>
      </c>
      <c r="D10" s="20">
        <f>D13-D24</f>
        <v>5489</v>
      </c>
      <c r="E10" s="23" t="s">
        <v>37</v>
      </c>
      <c r="F10" s="23" t="s">
        <v>37</v>
      </c>
      <c r="G10" s="20">
        <f t="shared" ref="G10:M10" si="0">G13-G24</f>
        <v>0</v>
      </c>
      <c r="H10" s="23" t="s">
        <v>37</v>
      </c>
      <c r="I10" s="23" t="s">
        <v>37</v>
      </c>
      <c r="J10" s="20">
        <f>J13-J24</f>
        <v>0</v>
      </c>
      <c r="K10" s="23" t="s">
        <v>37</v>
      </c>
      <c r="L10" s="23" t="s">
        <v>37</v>
      </c>
      <c r="M10" s="20">
        <f t="shared" si="0"/>
        <v>0</v>
      </c>
    </row>
    <row r="11" spans="1:13" s="2" customFormat="1" ht="21" customHeight="1" thickBot="1" x14ac:dyDescent="0.25">
      <c r="A11" s="34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24.95" customHeight="1" thickTop="1" x14ac:dyDescent="0.2">
      <c r="A12" s="46" t="s">
        <v>28</v>
      </c>
      <c r="B12" s="59" t="s">
        <v>31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1"/>
    </row>
    <row r="13" spans="1:13" ht="21" customHeight="1" x14ac:dyDescent="0.2">
      <c r="A13" s="32" t="s">
        <v>7</v>
      </c>
      <c r="B13" s="11"/>
      <c r="C13" s="11"/>
      <c r="D13" s="11">
        <v>26223</v>
      </c>
      <c r="E13" s="11"/>
      <c r="F13" s="11"/>
      <c r="G13" s="11"/>
      <c r="H13" s="11"/>
      <c r="I13" s="11"/>
      <c r="J13" s="11"/>
      <c r="K13" s="11"/>
      <c r="L13" s="11"/>
      <c r="M13" s="11"/>
    </row>
    <row r="14" spans="1:13" x14ac:dyDescent="0.2">
      <c r="A14" s="12" t="s">
        <v>8</v>
      </c>
      <c r="B14" s="31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5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6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6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7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5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5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5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5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5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33" t="s">
        <v>18</v>
      </c>
      <c r="B24" s="11"/>
      <c r="C24" s="11"/>
      <c r="D24" s="11">
        <v>20734</v>
      </c>
      <c r="E24" s="11"/>
      <c r="F24" s="11"/>
      <c r="G24" s="11"/>
      <c r="H24" s="11"/>
      <c r="I24" s="11"/>
      <c r="J24" s="11"/>
      <c r="K24" s="11"/>
      <c r="L24" s="11"/>
      <c r="M24" s="11"/>
    </row>
    <row r="25" spans="1:13" x14ac:dyDescent="0.2">
      <c r="A25" s="38" t="s">
        <v>8</v>
      </c>
      <c r="B25" s="31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5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5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5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5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5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39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5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39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39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ht="15.75" x14ac:dyDescent="0.2">
      <c r="A36" s="30" t="s">
        <v>34</v>
      </c>
      <c r="B36" s="30"/>
      <c r="C36" s="30"/>
    </row>
    <row r="37" spans="1:13" ht="15.75" x14ac:dyDescent="0.2">
      <c r="A37" s="48" t="s">
        <v>58</v>
      </c>
      <c r="C37" s="30"/>
    </row>
    <row r="38" spans="1:13" ht="15.75" x14ac:dyDescent="0.2">
      <c r="A38" s="49" t="s">
        <v>52</v>
      </c>
      <c r="C38" s="30"/>
    </row>
    <row r="39" spans="1:13" ht="15.75" x14ac:dyDescent="0.2">
      <c r="A39" s="49" t="s">
        <v>55</v>
      </c>
      <c r="C39" s="30"/>
    </row>
    <row r="40" spans="1:13" ht="15.75" x14ac:dyDescent="0.2">
      <c r="A40" s="49" t="s">
        <v>56</v>
      </c>
      <c r="C40" s="30"/>
    </row>
    <row r="41" spans="1:13" ht="15.75" x14ac:dyDescent="0.2">
      <c r="A41" s="48" t="s">
        <v>53</v>
      </c>
      <c r="C41" s="30"/>
    </row>
    <row r="42" spans="1:13" ht="15.75" x14ac:dyDescent="0.2">
      <c r="A42" s="48" t="s">
        <v>54</v>
      </c>
      <c r="C42" s="30"/>
    </row>
    <row r="43" spans="1:13" ht="15.75" x14ac:dyDescent="0.2">
      <c r="A43" s="48" t="s">
        <v>57</v>
      </c>
      <c r="C43" s="30"/>
    </row>
    <row r="44" spans="1:13" ht="15.75" x14ac:dyDescent="0.2">
      <c r="A44" s="30" t="s">
        <v>35</v>
      </c>
      <c r="B44" s="30"/>
      <c r="C44" s="30"/>
    </row>
    <row r="45" spans="1:13" x14ac:dyDescent="0.2">
      <c r="D45" s="52"/>
      <c r="E45" s="52"/>
      <c r="F45" s="52"/>
      <c r="G45" s="52"/>
      <c r="H45" s="52"/>
      <c r="I45" s="52"/>
      <c r="J45" s="52"/>
      <c r="K45" s="52"/>
      <c r="L45" s="52"/>
      <c r="M45" s="52"/>
    </row>
  </sheetData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46"/>
  <sheetViews>
    <sheetView showGridLines="0" zoomScaleNormal="100" zoomScaleSheetLayoutView="90" workbookViewId="0">
      <pane xSplit="1" ySplit="6" topLeftCell="B7" activePane="bottomRight" state="frozen"/>
      <selection pane="topRight"/>
      <selection pane="bottomLeft"/>
      <selection pane="bottomRight"/>
    </sheetView>
  </sheetViews>
  <sheetFormatPr baseColWidth="10" defaultRowHeight="12.75" x14ac:dyDescent="0.2"/>
  <cols>
    <col min="1" max="1" width="45.7109375" customWidth="1"/>
  </cols>
  <sheetData>
    <row r="1" spans="1:13" ht="19.5" x14ac:dyDescent="0.2">
      <c r="A1" s="47" t="s">
        <v>51</v>
      </c>
    </row>
    <row r="2" spans="1:13" ht="18.75" x14ac:dyDescent="0.2">
      <c r="A2" s="26" t="s">
        <v>36</v>
      </c>
      <c r="B2" s="26"/>
    </row>
    <row r="3" spans="1:13" ht="15.75" x14ac:dyDescent="0.2">
      <c r="A3" s="26" t="s">
        <v>38</v>
      </c>
    </row>
    <row r="4" spans="1:13" ht="18.75" customHeight="1" x14ac:dyDescent="0.2">
      <c r="A4" s="54" t="s">
        <v>0</v>
      </c>
      <c r="B4" s="56">
        <f>+S_13!B4</f>
        <v>2025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8"/>
    </row>
    <row r="5" spans="1:13" ht="18.75" customHeight="1" thickBot="1" x14ac:dyDescent="0.25">
      <c r="A5" s="55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29" t="s">
        <v>1</v>
      </c>
      <c r="B6" s="41"/>
      <c r="C6" s="27"/>
      <c r="D6" s="27"/>
      <c r="E6" s="27"/>
      <c r="F6" s="27"/>
      <c r="G6" s="27"/>
      <c r="H6" s="27"/>
      <c r="I6" s="27"/>
      <c r="J6" s="27"/>
      <c r="K6" s="27"/>
      <c r="L6" s="27"/>
      <c r="M6" s="28"/>
    </row>
    <row r="7" spans="1:13" s="2" customFormat="1" ht="21" customHeight="1" x14ac:dyDescent="0.2">
      <c r="A7" s="32" t="s">
        <v>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s="2" customFormat="1" ht="21" customHeight="1" x14ac:dyDescent="0.2">
      <c r="A8" s="33" t="s">
        <v>3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s="2" customFormat="1" ht="21" customHeight="1" x14ac:dyDescent="0.2">
      <c r="A9" s="33" t="s">
        <v>4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s="2" customFormat="1" ht="21" customHeight="1" x14ac:dyDescent="0.2">
      <c r="A10" s="33" t="s">
        <v>5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s="2" customFormat="1" ht="21" customHeight="1" thickBot="1" x14ac:dyDescent="0.25">
      <c r="A11" s="34" t="s">
        <v>6</v>
      </c>
      <c r="B11" s="21">
        <f>B13-B24</f>
        <v>3428</v>
      </c>
      <c r="C11" s="21">
        <f>C13-C24</f>
        <v>4292</v>
      </c>
      <c r="D11" s="21">
        <f t="shared" ref="D11:M11" si="0">D13-D24</f>
        <v>3458</v>
      </c>
      <c r="E11" s="21">
        <f>E13-E24</f>
        <v>4511</v>
      </c>
      <c r="F11" s="21">
        <f>F13-F24</f>
        <v>4056</v>
      </c>
      <c r="G11" s="21">
        <f>G13-G24</f>
        <v>18500</v>
      </c>
      <c r="H11" s="21">
        <f t="shared" si="0"/>
        <v>0</v>
      </c>
      <c r="I11" s="21">
        <f t="shared" si="0"/>
        <v>0</v>
      </c>
      <c r="J11" s="21">
        <f t="shared" si="0"/>
        <v>0</v>
      </c>
      <c r="K11" s="21">
        <f t="shared" si="0"/>
        <v>0</v>
      </c>
      <c r="L11" s="21">
        <f t="shared" si="0"/>
        <v>0</v>
      </c>
      <c r="M11" s="21">
        <f t="shared" si="0"/>
        <v>0</v>
      </c>
    </row>
    <row r="12" spans="1:13" ht="24.95" customHeight="1" thickTop="1" x14ac:dyDescent="0.2">
      <c r="A12" s="46" t="s">
        <v>28</v>
      </c>
      <c r="B12" s="59" t="s">
        <v>30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1"/>
    </row>
    <row r="13" spans="1:13" ht="21" customHeight="1" x14ac:dyDescent="0.2">
      <c r="A13" s="32" t="s">
        <v>7</v>
      </c>
      <c r="B13" s="11">
        <v>22088</v>
      </c>
      <c r="C13" s="11">
        <v>41876</v>
      </c>
      <c r="D13" s="11">
        <v>61952</v>
      </c>
      <c r="E13" s="11">
        <v>82974</v>
      </c>
      <c r="F13" s="11">
        <v>102807</v>
      </c>
      <c r="G13" s="11">
        <v>137448</v>
      </c>
      <c r="H13" s="11"/>
      <c r="I13" s="11"/>
      <c r="J13" s="11"/>
      <c r="K13" s="11"/>
      <c r="L13" s="11"/>
      <c r="M13" s="11"/>
    </row>
    <row r="14" spans="1:13" x14ac:dyDescent="0.2">
      <c r="A14" s="12" t="s">
        <v>8</v>
      </c>
      <c r="B14" s="31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5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6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6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7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5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5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5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5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5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33" t="s">
        <v>18</v>
      </c>
      <c r="B24" s="11">
        <v>18660</v>
      </c>
      <c r="C24" s="11">
        <v>37584</v>
      </c>
      <c r="D24" s="11">
        <v>58494</v>
      </c>
      <c r="E24" s="11">
        <v>78463</v>
      </c>
      <c r="F24" s="53">
        <v>98751</v>
      </c>
      <c r="G24" s="11">
        <v>118948</v>
      </c>
      <c r="H24" s="11"/>
      <c r="I24" s="11"/>
      <c r="J24" s="11"/>
      <c r="K24" s="11"/>
      <c r="L24" s="11"/>
      <c r="M24" s="11"/>
    </row>
    <row r="25" spans="1:13" x14ac:dyDescent="0.2">
      <c r="A25" s="38" t="s">
        <v>8</v>
      </c>
      <c r="B25" s="31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5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5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5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5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5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39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5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39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39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ht="15.75" x14ac:dyDescent="0.2">
      <c r="A36" s="30" t="s">
        <v>34</v>
      </c>
      <c r="B36" s="30"/>
    </row>
    <row r="37" spans="1:13" ht="15.75" x14ac:dyDescent="0.2">
      <c r="A37" s="48" t="s">
        <v>58</v>
      </c>
      <c r="B37" s="30"/>
    </row>
    <row r="38" spans="1:13" ht="15.75" x14ac:dyDescent="0.2">
      <c r="A38" s="49" t="s">
        <v>52</v>
      </c>
      <c r="B38" s="30"/>
    </row>
    <row r="39" spans="1:13" ht="15.75" x14ac:dyDescent="0.2">
      <c r="A39" s="49" t="s">
        <v>55</v>
      </c>
      <c r="B39" s="30"/>
    </row>
    <row r="40" spans="1:13" ht="15.75" x14ac:dyDescent="0.2">
      <c r="A40" s="49" t="s">
        <v>56</v>
      </c>
      <c r="B40" s="30"/>
    </row>
    <row r="41" spans="1:13" ht="15.75" x14ac:dyDescent="0.2">
      <c r="A41" s="48" t="s">
        <v>53</v>
      </c>
      <c r="B41" s="30"/>
    </row>
    <row r="42" spans="1:13" ht="15.75" x14ac:dyDescent="0.2">
      <c r="A42" s="48" t="s">
        <v>54</v>
      </c>
      <c r="B42" s="30"/>
    </row>
    <row r="43" spans="1:13" ht="15.75" x14ac:dyDescent="0.2">
      <c r="A43" s="48" t="s">
        <v>57</v>
      </c>
      <c r="B43" s="30"/>
    </row>
    <row r="44" spans="1:13" ht="15.75" x14ac:dyDescent="0.2">
      <c r="A44" s="30" t="s">
        <v>35</v>
      </c>
      <c r="B44" s="30"/>
    </row>
    <row r="45" spans="1:13" x14ac:dyDescent="0.2">
      <c r="A45" s="8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</row>
    <row r="46" spans="1:13" x14ac:dyDescent="0.2">
      <c r="A46" s="8"/>
    </row>
  </sheetData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2E3B963061D640850A033BF28F5525" ma:contentTypeVersion="1" ma:contentTypeDescription="Crear nuevo documento." ma:contentTypeScope="" ma:versionID="1c584b2cb93206fcb65c2cdae04402a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987F125-EC0A-45C3-9FCF-7B6881D69121}"/>
</file>

<file path=customXml/itemProps2.xml><?xml version="1.0" encoding="utf-8"?>
<ds:datastoreItem xmlns:ds="http://schemas.openxmlformats.org/officeDocument/2006/customXml" ds:itemID="{A0D547EF-08B7-4EA8-9A92-E4796E29864D}"/>
</file>

<file path=customXml/itemProps3.xml><?xml version="1.0" encoding="utf-8"?>
<ds:datastoreItem xmlns:ds="http://schemas.openxmlformats.org/officeDocument/2006/customXml" ds:itemID="{B1134E85-144D-4381-B9B7-1A65C759EF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S_13</vt:lpstr>
      <vt:lpstr>S_1311</vt:lpstr>
      <vt:lpstr>S_1312</vt:lpstr>
      <vt:lpstr>S_1313</vt:lpstr>
      <vt:lpstr>S_1314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2025-09-11T07:24:25Z</dcterms:created>
  <dcterms:modified xsi:type="dcterms:W3CDTF">2025-09-11T07:24:41Z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0x010100F22E3B963061D640850A033BF28F5525</vt:lpwstr>
  </property>
</Properties>
</file>