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ciones\Publicación\"/>
    </mc:Choice>
  </mc:AlternateContent>
  <xr:revisionPtr revIDLastSave="0" documentId="13_ncr:1_{D8715B97-B853-4F11-99A2-A539AE5DE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/>
  <customWorkbookViews>
    <customWorkbookView name="García López, Celia Susana - Vista personalizada" guid="{79F872FC-76C8-405E-B489-3BBA96D5EE81}" mergeInterval="0" personalView="1" maximized="1" windowWidth="1276" windowHeight="812" activeSheetId="5"/>
    <customWorkbookView name="Instalador - Vista personalizada" guid="{3CDC40F7-6DA3-4611-ADD6-BD7F58570FD6}" mergeInterval="0" personalView="1" maximized="1" windowWidth="1276" windowHeight="769" activeSheetId="4"/>
    <customWorkbookView name="García Manzanares, Esther - Vista personalizada" guid="{C9974F0B-6549-4D0B-B5CD-4E55AD3C50E7}" mergeInterval="0" personalView="1" maximized="1" windowWidth="1276" windowHeight="762" activeSheetId="2"/>
    <customWorkbookView name="Imilce Navarro - Vista personalizada" guid="{FC59A3E1-A92F-4F6D-87FD-0BD7AD7D4D12}" mergeInterval="0" personalView="1" maximized="1" windowWidth="1276" windowHeight="809" activeSheetId="5"/>
    <customWorkbookView name="Requena Navarro, Alberto - Vista personalizada" guid="{BC9C86FD-C696-49E2-B0A9-C5EBB7FA5B37}" mergeInterval="0" personalView="1" maximized="1" windowWidth="1276" windowHeight="809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G11" i="5"/>
  <c r="B4" i="3" l="1"/>
  <c r="B4" i="4"/>
  <c r="B4" i="5"/>
  <c r="B4" i="2"/>
  <c r="M24" i="1" l="1"/>
  <c r="M11" i="5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H11" i="5"/>
  <c r="I11" i="5"/>
  <c r="J11" i="5"/>
  <c r="K11" i="5"/>
  <c r="L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<sst xmlns="http://schemas.openxmlformats.org/spreadsheetml/2006/main" count="293" uniqueCount="59">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</sst>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A45" sqref="A45:XFD45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52748</v>
      </c>
      <c r="E7" s="50" t="s">
        <v>37</v>
      </c>
      <c r="F7" s="50" t="s">
        <v>37</v>
      </c>
      <c r="G7" s="50">
        <f t="shared" ref="G7:M7" si="0">G8+G9+G10+G11</f>
        <v>47689</v>
      </c>
      <c r="H7" s="50" t="s">
        <v>37</v>
      </c>
      <c r="I7" s="50" t="s">
        <v>37</v>
      </c>
      <c r="J7" s="50">
        <f t="shared" si="0"/>
        <v>77025</v>
      </c>
      <c r="K7" s="50" t="s">
        <v>37</v>
      </c>
      <c r="L7" s="50" t="s">
        <v>37</v>
      </c>
      <c r="M7" s="50">
        <f t="shared" si="0"/>
        <v>944</v>
      </c>
    </row>
    <row r="8" spans="1:13" s="2" customFormat="1" ht="21" customHeight="1" x14ac:dyDescent="0.2">
      <c r="A8" s="43" t="s">
        <v>3</v>
      </c>
      <c r="B8" s="50">
        <f>S_1311!B8</f>
        <v>12223</v>
      </c>
      <c r="C8" s="50">
        <f>S_1311!C8</f>
        <v>38744</v>
      </c>
      <c r="D8" s="50">
        <f>S_1311!D8</f>
        <v>48038</v>
      </c>
      <c r="E8" s="50">
        <f>S_1311!E8</f>
        <v>56777</v>
      </c>
      <c r="F8" s="50">
        <f>S_1311!F8</f>
        <v>39028</v>
      </c>
      <c r="G8" s="50">
        <f>S_1311!G8</f>
        <v>32952</v>
      </c>
      <c r="H8" s="50">
        <f>S_1311!H8</f>
        <v>16692</v>
      </c>
      <c r="I8" s="50">
        <f>S_1311!I8</f>
        <v>37599</v>
      </c>
      <c r="J8" s="50">
        <f>S_1311!J8</f>
        <v>45750</v>
      </c>
      <c r="K8" s="50">
        <f>S_1311!K8</f>
        <v>29294</v>
      </c>
      <c r="L8" s="50">
        <f>S_1311!L8</f>
        <v>-1258</v>
      </c>
      <c r="M8" s="50">
        <f>S_1311!M8</f>
        <v>-12690</v>
      </c>
    </row>
    <row r="9" spans="1:13" s="2" customFormat="1" ht="21" customHeight="1" x14ac:dyDescent="0.2">
      <c r="A9" s="43" t="s">
        <v>4</v>
      </c>
      <c r="B9" s="50">
        <f>S_1312!B9</f>
        <v>-4775</v>
      </c>
      <c r="C9" s="50">
        <f>S_1312!C9</f>
        <v>-4378</v>
      </c>
      <c r="D9" s="50">
        <f>S_1312!D9</f>
        <v>-591</v>
      </c>
      <c r="E9" s="50">
        <f>S_1312!E9</f>
        <v>-2394</v>
      </c>
      <c r="F9" s="50">
        <f>S_1312!F9</f>
        <v>-3232</v>
      </c>
      <c r="G9" s="50">
        <f>S_1312!G9</f>
        <v>-6388</v>
      </c>
      <c r="H9" s="50">
        <f>S_1312!H9</f>
        <v>10701</v>
      </c>
      <c r="I9" s="50">
        <f>S_1312!I9</f>
        <v>11545</v>
      </c>
      <c r="J9" s="50">
        <f>S_1312!J9</f>
        <v>19589</v>
      </c>
      <c r="K9" s="50">
        <f>S_1312!K9</f>
        <v>19008</v>
      </c>
      <c r="L9" s="50">
        <f>S_1312!L9</f>
        <v>21333</v>
      </c>
      <c r="M9" s="50">
        <f>S_1312!M9</f>
        <v>8707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4471</v>
      </c>
      <c r="E10" s="50" t="str">
        <f>S_1313!E10</f>
        <v>ND</v>
      </c>
      <c r="F10" s="50" t="str">
        <f>S_1313!F10</f>
        <v>ND</v>
      </c>
      <c r="G10" s="50">
        <f>S_1313!G10</f>
        <v>4762</v>
      </c>
      <c r="H10" s="50" t="str">
        <f>S_1313!H10</f>
        <v>ND</v>
      </c>
      <c r="I10" s="50" t="str">
        <f>S_1313!I10</f>
        <v>ND</v>
      </c>
      <c r="J10" s="50">
        <f>S_1313!J10</f>
        <v>9459</v>
      </c>
      <c r="K10" s="50" t="str">
        <f>S_1313!K10</f>
        <v>ND</v>
      </c>
      <c r="L10" s="50" t="str">
        <f>S_1313!L10</f>
        <v>ND</v>
      </c>
      <c r="M10" s="50">
        <f>S_1313!M10</f>
        <v>5916</v>
      </c>
    </row>
    <row r="11" spans="1:13" s="2" customFormat="1" ht="21" customHeight="1" thickBot="1" x14ac:dyDescent="0.25">
      <c r="A11" s="44" t="s">
        <v>6</v>
      </c>
      <c r="B11" s="51">
        <f>S_1314!B11</f>
        <v>388</v>
      </c>
      <c r="C11" s="51">
        <f>S_1314!C11</f>
        <v>-29</v>
      </c>
      <c r="D11" s="51">
        <f>S_1314!D11</f>
        <v>830</v>
      </c>
      <c r="E11" s="51">
        <f>S_1314!E11</f>
        <v>236</v>
      </c>
      <c r="F11" s="51">
        <f>S_1314!F11</f>
        <v>320</v>
      </c>
      <c r="G11" s="51">
        <f>S_1314!G11</f>
        <v>16363</v>
      </c>
      <c r="H11" s="51">
        <f>S_1314!H11</f>
        <v>4514</v>
      </c>
      <c r="I11" s="51">
        <f>S_1314!I11</f>
        <v>3543</v>
      </c>
      <c r="J11" s="51">
        <f>S_1314!J11</f>
        <v>2227</v>
      </c>
      <c r="K11" s="51">
        <f>S_1314!K11</f>
        <v>3081</v>
      </c>
      <c r="L11" s="51">
        <f>S_1314!L11</f>
        <v>6254</v>
      </c>
      <c r="M11" s="51">
        <f>S_1314!M11</f>
        <v>-989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86064</v>
      </c>
      <c r="C13" s="10">
        <f>S_1311!C13+S_1312!C13+S_1313!C13+S_1314!C13</f>
        <v>182434</v>
      </c>
      <c r="D13" s="10">
        <f>S_1311!D13+S_1312!D13+S_1313!D13+S_1314!D13</f>
        <v>284985</v>
      </c>
      <c r="E13" s="10">
        <f>S_1311!E13+S_1312!E13+S_1313!E13+S_1314!E13</f>
        <v>359890</v>
      </c>
      <c r="F13" s="10">
        <f>S_1311!F13+S_1312!F13+S_1313!F13+S_1314!F13</f>
        <v>435422</v>
      </c>
      <c r="G13" s="10">
        <f>S_1311!G13+S_1312!G13+S_1313!G13+S_1314!G13</f>
        <v>589806</v>
      </c>
      <c r="H13" s="10">
        <f>S_1311!H13+S_1312!H13+S_1313!H13+S_1314!H13</f>
        <v>663552</v>
      </c>
      <c r="I13" s="10">
        <f>S_1311!I13+S_1312!I13+S_1313!I13+S_1314!I13</f>
        <v>744516</v>
      </c>
      <c r="J13" s="10">
        <f>S_1311!J13+S_1312!J13+S_1313!J13+S_1314!J13</f>
        <v>917886</v>
      </c>
      <c r="K13" s="10">
        <f>S_1311!K13+S_1312!K13+S_1313!K13+S_1314!K13</f>
        <v>944395</v>
      </c>
      <c r="L13" s="10">
        <f>S_1311!L13+S_1312!L13+S_1313!L13+S_1314!L13</f>
        <v>1030263</v>
      </c>
      <c r="M13" s="10">
        <f>S_1311!M13+S_1312!M13+S_1313!M13+S_1314!M13</f>
        <v>1283273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78228</v>
      </c>
      <c r="C24" s="10">
        <f>S_1311!C24+S_1312!C24+S_1313!C24+S_1314!C24</f>
        <v>148097</v>
      </c>
      <c r="D24" s="10">
        <f>S_1311!D24+S_1312!D24+S_1313!D24+S_1314!D24</f>
        <v>232237</v>
      </c>
      <c r="E24" s="10">
        <f>S_1311!E24+S_1312!E24+S_1313!E24+S_1314!E24</f>
        <v>305271</v>
      </c>
      <c r="F24" s="10">
        <f>S_1311!F24+S_1312!F24+S_1313!F24+S_1314!M24</f>
        <v>568712</v>
      </c>
      <c r="G24" s="10">
        <f>S_1311!G24+S_1312!G24+S_1313!G24+S_1314!G24</f>
        <v>542117</v>
      </c>
      <c r="H24" s="10">
        <f>S_1311!H24+S_1312!H24+S_1313!H24+S_1314!H24</f>
        <v>631645</v>
      </c>
      <c r="I24" s="10">
        <f>S_1311!I24+S_1312!I24+S_1313!I24+S_1314!I24</f>
        <v>691829</v>
      </c>
      <c r="J24" s="10">
        <f>S_1311!J24+S_1312!J24+S_1313!J24+S_1314!J24</f>
        <v>840861</v>
      </c>
      <c r="K24" s="10">
        <f>S_1311!K24+S_1312!K24+S_1313!K24+S_1314!K24</f>
        <v>893012</v>
      </c>
      <c r="L24" s="10">
        <f>S_1311!L24+S_1312!L24+S_1313!L24+S_1314!L24</f>
        <v>1003934</v>
      </c>
      <c r="M24" s="10">
        <f>S_1311!M24+S_1312!M24+S_1313!M24+S_1314!M24</f>
        <v>1282329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C8" sqref="C8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24" sqref="B24:E24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7" activePane="bottomRight" state="frozen"/>
      <selection activeCell="A45" sqref="A45:XFD45"/>
      <selection pane="topRight" activeCell="A45" sqref="A45:XFD45"/>
      <selection pane="bottomLeft" activeCell="A45" sqref="A45:XFD45"/>
      <selection pane="bottomRight" activeCell="A45" sqref="A45:XFD4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12223</v>
      </c>
      <c r="C8" s="20">
        <f t="shared" ref="C8:D8" si="0">C13-C24</f>
        <v>38744</v>
      </c>
      <c r="D8" s="20">
        <f t="shared" si="0"/>
        <v>48038</v>
      </c>
      <c r="E8" s="20">
        <f t="shared" ref="E8:M8" si="1">E13-E24</f>
        <v>56777</v>
      </c>
      <c r="F8" s="20">
        <f t="shared" si="1"/>
        <v>39028</v>
      </c>
      <c r="G8" s="20">
        <f t="shared" si="1"/>
        <v>32952</v>
      </c>
      <c r="H8" s="20">
        <f t="shared" si="1"/>
        <v>16692</v>
      </c>
      <c r="I8" s="20">
        <f t="shared" si="1"/>
        <v>37599</v>
      </c>
      <c r="J8" s="20">
        <f t="shared" si="1"/>
        <v>45750</v>
      </c>
      <c r="K8" s="20">
        <f t="shared" si="1"/>
        <v>29294</v>
      </c>
      <c r="L8" s="20">
        <f t="shared" si="1"/>
        <v>-1258</v>
      </c>
      <c r="M8" s="20">
        <f t="shared" si="1"/>
        <v>-12690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43512</v>
      </c>
      <c r="C13" s="25">
        <v>87818</v>
      </c>
      <c r="D13" s="25">
        <v>112751</v>
      </c>
      <c r="E13" s="25">
        <v>159539</v>
      </c>
      <c r="F13" s="25">
        <v>179080</v>
      </c>
      <c r="G13" s="25">
        <v>209777</v>
      </c>
      <c r="H13" s="25">
        <v>253704</v>
      </c>
      <c r="I13" s="25">
        <v>288005</v>
      </c>
      <c r="J13" s="25">
        <v>312934</v>
      </c>
      <c r="K13" s="25">
        <v>368752</v>
      </c>
      <c r="L13" s="25">
        <v>392956</v>
      </c>
      <c r="M13" s="25">
        <v>441166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31289</v>
      </c>
      <c r="C24" s="11">
        <v>49074</v>
      </c>
      <c r="D24" s="11">
        <v>64713</v>
      </c>
      <c r="E24" s="11">
        <v>102762</v>
      </c>
      <c r="F24" s="11">
        <v>140052</v>
      </c>
      <c r="G24" s="11">
        <v>176825</v>
      </c>
      <c r="H24" s="11">
        <v>237012</v>
      </c>
      <c r="I24" s="11">
        <v>250406</v>
      </c>
      <c r="J24" s="11">
        <v>267184</v>
      </c>
      <c r="K24" s="11">
        <v>339458</v>
      </c>
      <c r="L24" s="11">
        <v>394214</v>
      </c>
      <c r="M24" s="11">
        <v>453856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customSheetViews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1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activeCell="A45" sqref="A45:XFD45"/>
      <selection pane="topRight" activeCell="A45" sqref="A45:XFD45"/>
      <selection pane="bottomLeft" activeCell="A45" sqref="A45:XFD45"/>
      <selection pane="bottomRight" activeCell="A45" sqref="A45:XFD45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-4775</v>
      </c>
      <c r="C9" s="20">
        <f>C13-C24</f>
        <v>-4378</v>
      </c>
      <c r="D9" s="20">
        <f t="shared" ref="D9:M9" si="0">D13-D24</f>
        <v>-591</v>
      </c>
      <c r="E9" s="20">
        <f t="shared" si="0"/>
        <v>-2394</v>
      </c>
      <c r="F9" s="20">
        <f t="shared" si="0"/>
        <v>-3232</v>
      </c>
      <c r="G9" s="20">
        <f t="shared" si="0"/>
        <v>-6388</v>
      </c>
      <c r="H9" s="20">
        <f t="shared" si="0"/>
        <v>10701</v>
      </c>
      <c r="I9" s="20">
        <f t="shared" si="0"/>
        <v>11545</v>
      </c>
      <c r="J9" s="20">
        <f t="shared" si="0"/>
        <v>19589</v>
      </c>
      <c r="K9" s="20">
        <f t="shared" si="0"/>
        <v>19008</v>
      </c>
      <c r="L9" s="20">
        <f t="shared" si="0"/>
        <v>21333</v>
      </c>
      <c r="M9" s="20">
        <f t="shared" si="0"/>
        <v>8707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24729</v>
      </c>
      <c r="C13" s="11">
        <v>58804</v>
      </c>
      <c r="D13" s="11">
        <v>92612</v>
      </c>
      <c r="E13" s="11">
        <v>126080</v>
      </c>
      <c r="F13" s="11">
        <v>163306</v>
      </c>
      <c r="G13" s="11">
        <v>198370</v>
      </c>
      <c r="H13" s="11">
        <v>260902</v>
      </c>
      <c r="I13" s="11">
        <v>289783</v>
      </c>
      <c r="J13" s="11">
        <v>335040</v>
      </c>
      <c r="K13" s="11">
        <v>369225</v>
      </c>
      <c r="L13" s="11">
        <v>408087</v>
      </c>
      <c r="M13" s="11">
        <v>463164</v>
      </c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29504</v>
      </c>
      <c r="C24" s="11">
        <v>63182</v>
      </c>
      <c r="D24" s="11">
        <v>93203</v>
      </c>
      <c r="E24" s="11">
        <v>128474</v>
      </c>
      <c r="F24" s="11">
        <v>166538</v>
      </c>
      <c r="G24" s="11">
        <v>204758</v>
      </c>
      <c r="H24" s="11">
        <v>250201</v>
      </c>
      <c r="I24" s="11">
        <v>278238</v>
      </c>
      <c r="J24" s="11">
        <v>315451</v>
      </c>
      <c r="K24" s="11">
        <v>350217</v>
      </c>
      <c r="L24" s="11">
        <v>386754</v>
      </c>
      <c r="M24" s="11">
        <v>454457</v>
      </c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activeCell="A45" sqref="A45:XFD45"/>
      <selection pane="topRight" activeCell="A45" sqref="A45:XFD45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4471</v>
      </c>
      <c r="E10" s="23" t="s">
        <v>37</v>
      </c>
      <c r="F10" s="23" t="s">
        <v>37</v>
      </c>
      <c r="G10" s="20">
        <f t="shared" ref="G10:M10" si="0">G13-G24</f>
        <v>4762</v>
      </c>
      <c r="H10" s="23" t="s">
        <v>37</v>
      </c>
      <c r="I10" s="23" t="s">
        <v>37</v>
      </c>
      <c r="J10" s="20">
        <f>J13-J24</f>
        <v>9459</v>
      </c>
      <c r="K10" s="23" t="s">
        <v>37</v>
      </c>
      <c r="L10" s="23" t="s">
        <v>37</v>
      </c>
      <c r="M10" s="20">
        <f t="shared" si="0"/>
        <v>5916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>
        <v>24191</v>
      </c>
      <c r="E13" s="11"/>
      <c r="F13" s="11"/>
      <c r="G13" s="11">
        <v>53483</v>
      </c>
      <c r="H13" s="11"/>
      <c r="I13" s="11"/>
      <c r="J13" s="11">
        <v>84623</v>
      </c>
      <c r="K13" s="11"/>
      <c r="L13" s="11"/>
      <c r="M13" s="11">
        <v>117810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>
        <v>19720</v>
      </c>
      <c r="E24" s="11"/>
      <c r="F24" s="11"/>
      <c r="G24" s="11">
        <v>48721</v>
      </c>
      <c r="H24" s="11"/>
      <c r="I24" s="11"/>
      <c r="J24" s="11">
        <v>75164</v>
      </c>
      <c r="K24" s="11"/>
      <c r="L24" s="11"/>
      <c r="M24" s="11">
        <v>111894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activeCell="A45" sqref="A45:XFD45"/>
      <selection pane="topRight" activeCell="A45" sqref="A45:XFD45"/>
      <selection pane="bottomLeft" activeCell="A45" sqref="A45:XFD45"/>
      <selection pane="bottomRight" activeCell="A45" sqref="A45:XFD4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388</v>
      </c>
      <c r="C11" s="21">
        <f>C13-C24</f>
        <v>-29</v>
      </c>
      <c r="D11" s="21">
        <f t="shared" ref="D11:M11" si="0">D13-D24</f>
        <v>830</v>
      </c>
      <c r="E11" s="21">
        <f>E13-E24</f>
        <v>236</v>
      </c>
      <c r="F11" s="21">
        <f>F13-F24</f>
        <v>320</v>
      </c>
      <c r="G11" s="21">
        <f>G13-G24</f>
        <v>16363</v>
      </c>
      <c r="H11" s="21">
        <f t="shared" si="0"/>
        <v>4514</v>
      </c>
      <c r="I11" s="21">
        <f t="shared" si="0"/>
        <v>3543</v>
      </c>
      <c r="J11" s="21">
        <f t="shared" si="0"/>
        <v>2227</v>
      </c>
      <c r="K11" s="21">
        <f t="shared" si="0"/>
        <v>3081</v>
      </c>
      <c r="L11" s="21">
        <f t="shared" si="0"/>
        <v>6254</v>
      </c>
      <c r="M11" s="21">
        <f t="shared" si="0"/>
        <v>-989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17823</v>
      </c>
      <c r="C13" s="11">
        <v>35812</v>
      </c>
      <c r="D13" s="11">
        <v>55431</v>
      </c>
      <c r="E13" s="11">
        <v>74271</v>
      </c>
      <c r="F13" s="11">
        <v>93036</v>
      </c>
      <c r="G13" s="11">
        <v>128176</v>
      </c>
      <c r="H13" s="11">
        <v>148946</v>
      </c>
      <c r="I13" s="11">
        <v>166728</v>
      </c>
      <c r="J13" s="11">
        <v>185289</v>
      </c>
      <c r="K13" s="11">
        <v>206418</v>
      </c>
      <c r="L13" s="11">
        <v>229220</v>
      </c>
      <c r="M13" s="11">
        <v>261133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17435</v>
      </c>
      <c r="C24" s="11">
        <v>35841</v>
      </c>
      <c r="D24" s="11">
        <v>54601</v>
      </c>
      <c r="E24" s="11">
        <v>74035</v>
      </c>
      <c r="F24" s="53">
        <v>92716</v>
      </c>
      <c r="G24" s="11">
        <v>111813</v>
      </c>
      <c r="H24" s="11">
        <v>144432</v>
      </c>
      <c r="I24" s="11">
        <v>163185</v>
      </c>
      <c r="J24" s="11">
        <v>183062</v>
      </c>
      <c r="K24" s="11">
        <v>203337</v>
      </c>
      <c r="L24" s="11">
        <v>222966</v>
      </c>
      <c r="M24" s="11">
        <v>262122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customSheetViews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59EFB1-6463-418A-A3A6-22552403B7E4}"/>
</file>

<file path=customXml/itemProps2.xml><?xml version="1.0" encoding="utf-8"?>
<ds:datastoreItem xmlns:ds="http://schemas.openxmlformats.org/officeDocument/2006/customXml" ds:itemID="{97DBD017-9F96-4ADA-B5E7-4D2BFE12A02F}"/>
</file>

<file path=customXml/itemProps3.xml><?xml version="1.0" encoding="utf-8"?>
<ds:datastoreItem xmlns:ds="http://schemas.openxmlformats.org/officeDocument/2006/customXml" ds:itemID="{301768D9-544F-4C61-8731-34BF6E3A9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López, Celia Susana</dc:creator>
  <cp:lastModifiedBy>García López, Celia Susana</cp:lastModifiedBy>
  <cp:lastPrinted>2015-06-25T08:00:14Z</cp:lastPrinted>
  <dcterms:created xsi:type="dcterms:W3CDTF">2013-09-10T07:47:42Z</dcterms:created>
  <dcterms:modified xsi:type="dcterms:W3CDTF">2025-03-31T12:12:14Z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