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se2016\CUADROS REGLAMENTOS UE\"/>
    </mc:Choice>
  </mc:AlternateContent>
  <bookViews>
    <workbookView xWindow="930" yWindow="-120" windowWidth="23130" windowHeight="5145" activeTab="1"/>
  </bookViews>
  <sheets>
    <sheet name="S_13" sheetId="1" r:id="rId1"/>
    <sheet name="S_1311" sheetId="2" r:id="rId2"/>
    <sheet name="S_1312" sheetId="3" r:id="rId3"/>
    <sheet name="S_1313" sheetId="4" r:id="rId4"/>
    <sheet name="S_1314" sheetId="5" r:id="rId5"/>
  </sheets>
  <calcPr calcId="162913"/>
  <customWorkbookViews>
    <customWorkbookView name="García López, Celia Susana - Vista personalizada" guid="{79F872FC-76C8-405E-B489-3BBA96D5EE81}" mergeInterval="0" personalView="1" maximized="1" windowWidth="1276" windowHeight="812" activeSheetId="5"/>
    <customWorkbookView name="Instalador - Vista personalizada" guid="{3CDC40F7-6DA3-4611-ADD6-BD7F58570FD6}" mergeInterval="0" personalView="1" maximized="1" windowWidth="1276" windowHeight="769" activeSheetId="4"/>
    <customWorkbookView name="García Manzanares, Esther - Vista personalizada" guid="{C9974F0B-6549-4D0B-B5CD-4E55AD3C50E7}" mergeInterval="0" personalView="1" maximized="1" windowWidth="1276" windowHeight="762" activeSheetId="2"/>
    <customWorkbookView name="Imilce Navarro - Vista personalizada" guid="{FC59A3E1-A92F-4F6D-87FD-0BD7AD7D4D12}" mergeInterval="0" personalView="1" maximized="1" windowWidth="1276" windowHeight="809" activeSheetId="5"/>
    <customWorkbookView name="Requena Navarro, Alberto - Vista personalizada" guid="{BC9C86FD-C696-49E2-B0A9-C5EBB7FA5B37}" mergeInterval="0" personalView="1" maximized="1" windowWidth="1276" windowHeight="809" activeSheetId="1" showComments="commIndAndComment"/>
  </customWorkbookViews>
</workbook>
</file>

<file path=xl/calcChain.xml><?xml version="1.0" encoding="utf-8"?>
<calcChain xmlns="http://schemas.openxmlformats.org/spreadsheetml/2006/main">
  <c r="C8" i="2" l="1"/>
  <c r="D8" i="2"/>
  <c r="B11" i="5" l="1"/>
  <c r="M8" i="2" l="1"/>
  <c r="D24" i="1" l="1"/>
  <c r="E24" i="1"/>
  <c r="F24" i="1"/>
  <c r="C24" i="1"/>
  <c r="D13" i="1"/>
  <c r="B24" i="1" l="1"/>
  <c r="E13" i="1"/>
  <c r="C13" i="1"/>
  <c r="B13" i="1"/>
  <c r="M45" i="2" l="1"/>
  <c r="B8" i="2" l="1"/>
  <c r="B45" i="2" s="1"/>
  <c r="C45" i="2"/>
  <c r="D45" i="2"/>
  <c r="E8" i="2"/>
  <c r="E45" i="2" s="1"/>
  <c r="F8" i="2"/>
  <c r="F45" i="2" s="1"/>
  <c r="G8" i="2"/>
  <c r="G45" i="2" s="1"/>
  <c r="H8" i="2"/>
  <c r="H45" i="2" s="1"/>
  <c r="I8" i="2"/>
  <c r="I45" i="2" s="1"/>
  <c r="J8" i="2"/>
  <c r="J45" i="2" s="1"/>
  <c r="K8" i="2"/>
  <c r="K45" i="2" s="1"/>
  <c r="L8" i="2"/>
  <c r="L45" i="2" s="1"/>
  <c r="J10" i="4" l="1"/>
  <c r="J45" i="4" s="1"/>
  <c r="B9" i="3" l="1"/>
  <c r="B45" i="3" s="1"/>
  <c r="D9" i="3"/>
  <c r="D45" i="3" s="1"/>
  <c r="E9" i="3"/>
  <c r="E45" i="3" s="1"/>
  <c r="F9" i="3"/>
  <c r="F45" i="3" s="1"/>
  <c r="G9" i="3"/>
  <c r="G45" i="3" s="1"/>
  <c r="H9" i="3"/>
  <c r="H45" i="3" s="1"/>
  <c r="I9" i="3"/>
  <c r="I45" i="3" s="1"/>
  <c r="J9" i="3"/>
  <c r="J45" i="3" s="1"/>
  <c r="K9" i="3"/>
  <c r="K45" i="3" s="1"/>
  <c r="L9" i="3"/>
  <c r="L45" i="3" s="1"/>
  <c r="M9" i="3"/>
  <c r="M45" i="3" s="1"/>
  <c r="B45" i="5" l="1"/>
  <c r="D11" i="5"/>
  <c r="D45" i="5" s="1"/>
  <c r="E11" i="5"/>
  <c r="E45" i="5" s="1"/>
  <c r="F11" i="5"/>
  <c r="F45" i="5" s="1"/>
  <c r="G11" i="5"/>
  <c r="G45" i="5" s="1"/>
  <c r="H11" i="5"/>
  <c r="H45" i="5" s="1"/>
  <c r="I11" i="5"/>
  <c r="I45" i="5" s="1"/>
  <c r="J11" i="5"/>
  <c r="J45" i="5" s="1"/>
  <c r="K11" i="5"/>
  <c r="K45" i="5" s="1"/>
  <c r="L11" i="5"/>
  <c r="L45" i="5" s="1"/>
  <c r="M11" i="5"/>
  <c r="M45" i="5" s="1"/>
  <c r="G10" i="4" l="1"/>
  <c r="G45" i="4" s="1"/>
  <c r="M10" i="4"/>
  <c r="M45" i="4" s="1"/>
  <c r="B11" i="1"/>
  <c r="B9" i="1"/>
  <c r="B8" i="1"/>
  <c r="H13" i="1"/>
  <c r="I13" i="1"/>
  <c r="J13" i="1"/>
  <c r="K13" i="1"/>
  <c r="L13" i="1"/>
  <c r="M13" i="1"/>
  <c r="H24" i="1"/>
  <c r="I24" i="1"/>
  <c r="J24" i="1"/>
  <c r="K24" i="1"/>
  <c r="L24" i="1"/>
  <c r="M24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G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M11" i="1"/>
  <c r="M10" i="1" l="1"/>
  <c r="B45" i="1"/>
  <c r="E45" i="1"/>
  <c r="L45" i="1"/>
  <c r="K45" i="1"/>
  <c r="I45" i="1"/>
  <c r="H45" i="1"/>
  <c r="G7" i="1"/>
  <c r="J7" i="1"/>
  <c r="J45" i="1" s="1"/>
  <c r="M7" i="1"/>
  <c r="M45" i="1" s="1"/>
  <c r="D8" i="1" l="1"/>
  <c r="D9" i="1"/>
  <c r="D11" i="1"/>
  <c r="C11" i="5" l="1"/>
  <c r="C45" i="5" s="1"/>
  <c r="D10" i="4"/>
  <c r="C9" i="3"/>
  <c r="C45" i="3" s="1"/>
  <c r="C8" i="1"/>
  <c r="G24" i="1"/>
  <c r="G13" i="1"/>
  <c r="F13" i="1"/>
  <c r="F45" i="1" s="1"/>
  <c r="D10" i="1" l="1"/>
  <c r="D7" i="1" s="1"/>
  <c r="D45" i="1" s="1"/>
  <c r="D45" i="4"/>
  <c r="G45" i="1"/>
  <c r="C9" i="1"/>
  <c r="C11" i="1"/>
  <c r="C45" i="1" l="1"/>
</calcChain>
</file>

<file path=xl/sharedStrings.xml><?xml version="1.0" encoding="utf-8"?>
<sst xmlns="http://schemas.openxmlformats.org/spreadsheetml/2006/main" count="293" uniqueCount="59">
  <si>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</si>
  <si>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</si>
  <si>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</si>
  <si>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</si>
  <si>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</si>
  <si>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</si>
  <si>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</si>
  <si>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</si>
  <si>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</si>
  <si>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</si>
  <si>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</si>
  <si>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</si>
  <si>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</si>
  <si>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</si>
  <si>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</si>
  <si>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</si>
  <si>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</si>
  <si>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</si>
  <si>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</si>
  <si>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</si>
  <si>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</si>
  <si>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</si>
  <si>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</si>
  <si>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</si>
  <si>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</si>
  <si>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</si>
  <si>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</si>
  <si>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</si>
  <si>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</si>
  <si>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</si>
  <si>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</si>
  <si>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</si>
  <si>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</si>
  <si>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t xml:space="preserve"> General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</si>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</sst>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6" xfId="0" quotePrefix="1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view="pageBreakPreview" zoomScaleNormal="100" zoomScaleSheetLayoutView="100" workbookViewId="0">
      <pane xSplit="1" ySplit="5" topLeftCell="B6" activePane="bottomRight" state="frozen"/>
      <selection activeCell="C23" sqref="C23"/>
      <selection pane="topRight" activeCell="C23" sqref="C23"/>
      <selection pane="bottomLeft" activeCell="C23" sqref="C23"/>
      <selection pane="bottomRight" activeCell="H9" sqref="H9"/>
    </sheetView>
  </sheetViews>
  <sheetFormatPr baseColWidth="10" defaultRowHeight="12.75" x14ac:dyDescent="0.2"/>
  <cols>
    <col min="1" max="1" width="52.14062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  <c r="B3" s="24"/>
    </row>
    <row r="4" spans="1:13" ht="18.75" customHeight="1" x14ac:dyDescent="0.2">
      <c r="A4" s="55" t="s">
        <v>0</v>
      </c>
      <c r="B4" s="57">
        <v>2020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" t="s">
        <v>1</v>
      </c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s="2" customFormat="1" ht="21" customHeight="1" x14ac:dyDescent="0.2">
      <c r="A7" s="44" t="s">
        <v>2</v>
      </c>
      <c r="B7" s="52" t="s">
        <v>37</v>
      </c>
      <c r="C7" s="52" t="s">
        <v>37</v>
      </c>
      <c r="D7" s="52">
        <f>D8+D9+D10+D11</f>
        <v>0</v>
      </c>
      <c r="E7" s="52" t="s">
        <v>37</v>
      </c>
      <c r="F7" s="52" t="s">
        <v>37</v>
      </c>
      <c r="G7" s="52">
        <f t="shared" ref="G7:M7" si="0">G8+G9+G10+G11</f>
        <v>0</v>
      </c>
      <c r="H7" s="52" t="s">
        <v>37</v>
      </c>
      <c r="I7" s="52" t="s">
        <v>37</v>
      </c>
      <c r="J7" s="52">
        <f t="shared" si="0"/>
        <v>0</v>
      </c>
      <c r="K7" s="52" t="s">
        <v>37</v>
      </c>
      <c r="L7" s="52" t="s">
        <v>37</v>
      </c>
      <c r="M7" s="52">
        <f t="shared" si="0"/>
        <v>0</v>
      </c>
    </row>
    <row r="8" spans="1:13" s="2" customFormat="1" ht="21" customHeight="1" x14ac:dyDescent="0.2">
      <c r="A8" s="45" t="s">
        <v>3</v>
      </c>
      <c r="B8" s="52">
        <f>S_1311!B8</f>
        <v>-14047</v>
      </c>
      <c r="C8" s="52">
        <f>S_1311!C8</f>
        <v>0</v>
      </c>
      <c r="D8" s="52">
        <f>S_1311!D8</f>
        <v>0</v>
      </c>
      <c r="E8" s="52">
        <f>S_1311!E8</f>
        <v>0</v>
      </c>
      <c r="F8" s="52">
        <f>S_1311!F8</f>
        <v>0</v>
      </c>
      <c r="G8" s="52">
        <f>S_1311!G8</f>
        <v>0</v>
      </c>
      <c r="H8" s="52">
        <f>S_1311!H8</f>
        <v>0</v>
      </c>
      <c r="I8" s="52">
        <f>S_1311!I8</f>
        <v>0</v>
      </c>
      <c r="J8" s="52">
        <f>S_1311!J8</f>
        <v>0</v>
      </c>
      <c r="K8" s="52">
        <f>S_1311!K8</f>
        <v>0</v>
      </c>
      <c r="L8" s="52">
        <f>S_1311!L8</f>
        <v>0</v>
      </c>
      <c r="M8" s="52">
        <f>S_1311!M8</f>
        <v>0</v>
      </c>
    </row>
    <row r="9" spans="1:13" s="2" customFormat="1" ht="21" customHeight="1" x14ac:dyDescent="0.2">
      <c r="A9" s="45" t="s">
        <v>4</v>
      </c>
      <c r="B9" s="52">
        <f>S_1312!B9</f>
        <v>-850</v>
      </c>
      <c r="C9" s="52">
        <f>S_1312!C9</f>
        <v>0</v>
      </c>
      <c r="D9" s="52">
        <f>S_1312!D9</f>
        <v>0</v>
      </c>
      <c r="E9" s="52">
        <f>S_1312!E9</f>
        <v>0</v>
      </c>
      <c r="F9" s="52">
        <f>S_1312!F9</f>
        <v>0</v>
      </c>
      <c r="G9" s="52">
        <f>S_1312!G9</f>
        <v>0</v>
      </c>
      <c r="H9" s="52">
        <f>S_1312!H9</f>
        <v>0</v>
      </c>
      <c r="I9" s="52">
        <f>S_1312!I9</f>
        <v>0</v>
      </c>
      <c r="J9" s="52">
        <f>S_1312!J9</f>
        <v>0</v>
      </c>
      <c r="K9" s="52">
        <f>S_1312!K9</f>
        <v>0</v>
      </c>
      <c r="L9" s="52">
        <f>S_1312!L9</f>
        <v>0</v>
      </c>
      <c r="M9" s="52">
        <f>S_1312!M9</f>
        <v>0</v>
      </c>
    </row>
    <row r="10" spans="1:13" s="2" customFormat="1" ht="21" customHeight="1" x14ac:dyDescent="0.2">
      <c r="A10" s="45" t="s">
        <v>5</v>
      </c>
      <c r="B10" s="52" t="s">
        <v>37</v>
      </c>
      <c r="C10" s="52" t="s">
        <v>37</v>
      </c>
      <c r="D10" s="52">
        <f>S_1313!D10</f>
        <v>0</v>
      </c>
      <c r="E10" s="52" t="str">
        <f>S_1313!E10</f>
        <v>ND</v>
      </c>
      <c r="F10" s="52" t="str">
        <f>S_1313!F10</f>
        <v>ND</v>
      </c>
      <c r="G10" s="52">
        <f>S_1313!G10</f>
        <v>0</v>
      </c>
      <c r="H10" s="52" t="str">
        <f>S_1313!H10</f>
        <v>ND</v>
      </c>
      <c r="I10" s="52" t="str">
        <f>S_1313!I10</f>
        <v>ND</v>
      </c>
      <c r="J10" s="52">
        <f>S_1313!J10</f>
        <v>0</v>
      </c>
      <c r="K10" s="52" t="str">
        <f>S_1313!K10</f>
        <v>ND</v>
      </c>
      <c r="L10" s="52" t="str">
        <f>S_1313!L10</f>
        <v>ND</v>
      </c>
      <c r="M10" s="52">
        <f>S_1313!M10</f>
        <v>0</v>
      </c>
    </row>
    <row r="11" spans="1:13" s="2" customFormat="1" ht="21" customHeight="1" thickBot="1" x14ac:dyDescent="0.25">
      <c r="A11" s="46" t="s">
        <v>6</v>
      </c>
      <c r="B11" s="53">
        <f>S_1314!B11</f>
        <v>1259</v>
      </c>
      <c r="C11" s="53">
        <f>S_1314!C11</f>
        <v>0</v>
      </c>
      <c r="D11" s="53">
        <f>S_1314!D11</f>
        <v>0</v>
      </c>
      <c r="E11" s="53">
        <f>S_1314!E11</f>
        <v>0</v>
      </c>
      <c r="F11" s="53">
        <f>S_1314!F11</f>
        <v>0</v>
      </c>
      <c r="G11" s="53">
        <f>S_1314!G11</f>
        <v>0</v>
      </c>
      <c r="H11" s="53">
        <f>S_1314!H11</f>
        <v>0</v>
      </c>
      <c r="I11" s="53">
        <f>S_1314!I11</f>
        <v>0</v>
      </c>
      <c r="J11" s="53">
        <f>S_1314!J11</f>
        <v>0</v>
      </c>
      <c r="K11" s="53">
        <f>S_1314!K11</f>
        <v>0</v>
      </c>
      <c r="L11" s="53">
        <f>S_1314!L11</f>
        <v>0</v>
      </c>
      <c r="M11" s="53">
        <f>S_1314!M11</f>
        <v>0</v>
      </c>
    </row>
    <row r="12" spans="1:13" ht="24.95" customHeight="1" thickTop="1" x14ac:dyDescent="0.2">
      <c r="A12" s="48" t="s">
        <v>28</v>
      </c>
      <c r="B12" s="60" t="s">
        <v>33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44" t="s">
        <v>7</v>
      </c>
      <c r="B13" s="10">
        <f>S_1311!B13+S_1312!B13+S_1313!B13+S_1314!B13</f>
        <v>53750</v>
      </c>
      <c r="C13" s="10">
        <f>S_1311!C13+S_1312!C13+S_1313!C13+S_1314!C13</f>
        <v>0</v>
      </c>
      <c r="D13" s="10">
        <f>S_1311!D13+S_1312!D13+S_1313!D13+S_1314!D13</f>
        <v>0</v>
      </c>
      <c r="E13" s="10">
        <f>S_1311!E13+S_1312!E13+S_1313!E13+S_1314!E13</f>
        <v>0</v>
      </c>
      <c r="F13" s="10">
        <f>S_1311!F13+S_1312!F13+S_1313!F13+S_1314!F13</f>
        <v>0</v>
      </c>
      <c r="G13" s="10">
        <f>S_1311!G13+S_1312!G13+S_1313!G13+S_1314!G13</f>
        <v>0</v>
      </c>
      <c r="H13" s="10">
        <f>S_1311!H13+S_1312!H13+S_1313!H13+S_1314!H13</f>
        <v>0</v>
      </c>
      <c r="I13" s="10">
        <f>S_1311!I13+S_1312!I13+S_1313!I13+S_1314!I13</f>
        <v>0</v>
      </c>
      <c r="J13" s="10">
        <f>S_1311!J13+S_1312!J13+S_1313!J13+S_1314!J13</f>
        <v>0</v>
      </c>
      <c r="K13" s="10">
        <f>S_1311!K13+S_1312!K13+S_1313!K13+S_1314!K13</f>
        <v>0</v>
      </c>
      <c r="L13" s="10">
        <f>S_1311!L13+S_1312!L13+S_1313!L13+S_1314!L13</f>
        <v>0</v>
      </c>
      <c r="M13" s="10">
        <f>S_1311!M13+S_1312!M13+S_1313!M13+S_1314!M13</f>
        <v>0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45" t="s">
        <v>18</v>
      </c>
      <c r="B24" s="10">
        <f>S_1311!B24+S_1312!B24+S_1313!B24+S_1314!B24</f>
        <v>67388</v>
      </c>
      <c r="C24" s="10">
        <f>S_1311!C24+S_1312!C24+S_1313!C24+S_1314!C24</f>
        <v>0</v>
      </c>
      <c r="D24" s="10">
        <f>S_1311!D24+S_1312!D24+S_1313!D24+S_1314!D24</f>
        <v>0</v>
      </c>
      <c r="E24" s="10">
        <f>S_1311!E24+S_1312!E24+S_1313!E24+S_1314!E24</f>
        <v>0</v>
      </c>
      <c r="F24" s="10">
        <f>S_1311!F24+S_1312!F24+S_1313!F24+S_1314!F24</f>
        <v>0</v>
      </c>
      <c r="G24" s="10">
        <f>S_1311!G24+S_1312!G24+S_1313!G24+S_1314!G24</f>
        <v>0</v>
      </c>
      <c r="H24" s="10">
        <f>S_1311!H24+S_1312!H24+S_1313!H24+S_1314!H24</f>
        <v>0</v>
      </c>
      <c r="I24" s="10">
        <f>S_1311!I24+S_1312!I24+S_1313!I24+S_1314!I24</f>
        <v>0</v>
      </c>
      <c r="J24" s="10">
        <f>S_1311!J24+S_1312!J24+S_1313!J24+S_1314!J24</f>
        <v>0</v>
      </c>
      <c r="K24" s="10">
        <f>S_1311!K24+S_1312!K24+S_1313!K24+S_1314!K24</f>
        <v>0</v>
      </c>
      <c r="L24" s="10">
        <f>S_1311!L24+S_1312!L24+S_1313!L24+S_1314!L24</f>
        <v>0</v>
      </c>
      <c r="M24" s="10">
        <f>S_1311!M24+S_1312!M24+S_1313!M24+S_1314!M24</f>
        <v>0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>
        <f>B8+B9+B11-B13+B24</f>
        <v>0</v>
      </c>
      <c r="C45" s="54">
        <f>C8+C9+C11-C13+C24</f>
        <v>0</v>
      </c>
      <c r="D45" s="54">
        <f>D13-D24-D7</f>
        <v>0</v>
      </c>
      <c r="E45" s="54">
        <f>E13-E24-E11-E9-E8</f>
        <v>0</v>
      </c>
      <c r="F45" s="54">
        <f>F13-F24-F11-F9-F8</f>
        <v>0</v>
      </c>
      <c r="G45">
        <f>G13-G24-G7</f>
        <v>0</v>
      </c>
      <c r="H45">
        <f>H13-H24-H11-H9-H8</f>
        <v>0</v>
      </c>
      <c r="I45">
        <f>I13-I24-I11-I9-I8</f>
        <v>0</v>
      </c>
      <c r="J45">
        <f>J13-J24-J7</f>
        <v>0</v>
      </c>
      <c r="K45">
        <f>K13-K24-K11-K9-K8</f>
        <v>0</v>
      </c>
      <c r="L45">
        <f>L13-L24-L11-L9-L8</f>
        <v>0</v>
      </c>
      <c r="M45">
        <f>M13-M24-M7</f>
        <v>0</v>
      </c>
    </row>
  </sheetData>
  <customSheetViews>
    <customSheetView guid="{79F872FC-76C8-405E-B489-3BBA96D5EE81}" showGridLines="0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3CDC40F7-6DA3-4611-ADD6-BD7F58570FD6}" showGridLines="0" fitToPage="1">
      <selection activeCell="D10" sqref="D10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>
      <selection activeCell="C8" sqref="C8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FC59A3E1-A92F-4F6D-87FD-0BD7AD7D4D12}" showGridLines="0" fitToPage="1">
      <selection activeCell="D10" sqref="D10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BC9C86FD-C696-49E2-B0A9-C5EBB7FA5B37}" showGridLines="0" fitToPage="1">
      <selection activeCell="B24" sqref="B24:E24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abSelected="1" view="pageBreakPreview" zoomScaleNormal="100" zoomScaleSheetLayoutView="100" workbookViewId="0">
      <pane xSplit="1" ySplit="5" topLeftCell="B6" activePane="bottomRight" state="frozen"/>
      <selection pane="topRight"/>
      <selection pane="bottomLeft"/>
      <selection pane="bottomRight" activeCell="B24" sqref="B24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20">
        <f>B13-B24</f>
        <v>-14047</v>
      </c>
      <c r="C8" s="20">
        <f t="shared" ref="C8:D8" si="0">C13-C24</f>
        <v>0</v>
      </c>
      <c r="D8" s="20">
        <f t="shared" si="0"/>
        <v>0</v>
      </c>
      <c r="E8" s="20">
        <f t="shared" ref="E8:M8" si="1">E13-E24</f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29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26">
        <v>19269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33316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>
        <f>B13-B24-B8</f>
        <v>0</v>
      </c>
      <c r="C45" s="54">
        <f t="shared" ref="C45:M45" si="2">C13-C24-C8</f>
        <v>0</v>
      </c>
      <c r="D45" s="54">
        <f t="shared" si="2"/>
        <v>0</v>
      </c>
      <c r="E45" s="54">
        <f t="shared" si="2"/>
        <v>0</v>
      </c>
      <c r="F45" s="54">
        <f t="shared" si="2"/>
        <v>0</v>
      </c>
      <c r="G45" s="54">
        <f t="shared" si="2"/>
        <v>0</v>
      </c>
      <c r="H45" s="54">
        <f t="shared" si="2"/>
        <v>0</v>
      </c>
      <c r="I45" s="54">
        <f t="shared" si="2"/>
        <v>0</v>
      </c>
      <c r="J45" s="54">
        <f t="shared" si="2"/>
        <v>0</v>
      </c>
      <c r="K45" s="54">
        <f t="shared" si="2"/>
        <v>0</v>
      </c>
      <c r="L45" s="54">
        <f t="shared" si="2"/>
        <v>0</v>
      </c>
      <c r="M45" s="54">
        <f t="shared" si="2"/>
        <v>0</v>
      </c>
    </row>
    <row r="47" spans="1:13" x14ac:dyDescent="0.2">
      <c r="A47" s="8"/>
    </row>
    <row r="48" spans="1:13" x14ac:dyDescent="0.2">
      <c r="A48" s="8"/>
    </row>
  </sheetData>
  <customSheetViews>
    <customSheetView guid="{79F872FC-76C8-405E-B489-3BBA96D5EE81}" showGridLines="0">
      <selection activeCell="D5" sqref="D5"/>
      <pageMargins left="0.7" right="0.7" top="0.75" bottom="0.75" header="0.3" footer="0.3"/>
      <pageSetup paperSize="9" orientation="portrait" r:id="rId1"/>
    </customSheetView>
    <customSheetView guid="{3CDC40F7-6DA3-4611-ADD6-BD7F58570FD6}" showGridLines="0">
      <selection activeCell="B19" sqref="B19"/>
      <pageMargins left="0.7" right="0.7" top="0.75" bottom="0.75" header="0.3" footer="0.3"/>
      <pageSetup paperSize="9" orientation="portrait" r:id="rId2"/>
    </customSheetView>
    <customSheetView guid="{C9974F0B-6549-4D0B-B5CD-4E55AD3C50E7}" showGridLines="0">
      <selection activeCell="H6" sqref="H6"/>
      <pageMargins left="0.7" right="0.7" top="0.75" bottom="0.75" header="0.3" footer="0.3"/>
      <pageSetup paperSize="9" orientation="portrait" r:id="rId3"/>
    </customSheetView>
    <customSheetView guid="{FC59A3E1-A92F-4F6D-87FD-0BD7AD7D4D12}" showGridLines="0">
      <selection activeCell="B19" sqref="B19"/>
      <pageMargins left="0.7" right="0.7" top="0.75" bottom="0.75" header="0.3" footer="0.3"/>
      <pageSetup paperSize="9" orientation="portrait" r:id="rId4"/>
    </customSheetView>
    <customSheetView guid="{BC9C86FD-C696-49E2-B0A9-C5EBB7FA5B37}" showGridLines="0">
      <selection activeCell="A14" sqref="A14"/>
      <pageMargins left="0.7" right="0.7" top="0.75" bottom="0.75" header="0.3" footer="0.3"/>
      <pageSetup paperSize="9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0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view="pageBreakPreview" zoomScale="90" zoomScaleNormal="100" zoomScaleSheetLayoutView="90" workbookViewId="0">
      <pane xSplit="1" ySplit="5" topLeftCell="B6" activePane="bottomRight" state="frozen"/>
      <selection pane="topRight"/>
      <selection pane="bottomLeft"/>
      <selection pane="bottomRight" activeCell="A9" sqref="A9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20">
        <f>B13-B24</f>
        <v>-850</v>
      </c>
      <c r="C9" s="20">
        <f>C13-C24</f>
        <v>0</v>
      </c>
      <c r="D9" s="20">
        <f t="shared" ref="D9:M9" si="0">D13-D24</f>
        <v>0</v>
      </c>
      <c r="E9" s="20">
        <f t="shared" si="0"/>
        <v>0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18175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19025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ht="15.75" x14ac:dyDescent="0.2">
      <c r="A36" s="32" t="s">
        <v>34</v>
      </c>
      <c r="B36" s="25"/>
    </row>
    <row r="37" spans="1:13" ht="15.75" x14ac:dyDescent="0.2">
      <c r="A37" s="50" t="s">
        <v>58</v>
      </c>
      <c r="B37" s="25"/>
    </row>
    <row r="38" spans="1:13" ht="15.75" x14ac:dyDescent="0.2">
      <c r="A38" s="51" t="s">
        <v>52</v>
      </c>
      <c r="B38" s="25"/>
    </row>
    <row r="39" spans="1:13" ht="15.75" x14ac:dyDescent="0.2">
      <c r="A39" s="51" t="s">
        <v>55</v>
      </c>
      <c r="B39" s="25"/>
    </row>
    <row r="40" spans="1:13" ht="15.75" x14ac:dyDescent="0.2">
      <c r="A40" s="51" t="s">
        <v>56</v>
      </c>
      <c r="B40" s="25"/>
    </row>
    <row r="41" spans="1:13" ht="15.75" x14ac:dyDescent="0.2">
      <c r="A41" s="50" t="s">
        <v>53</v>
      </c>
      <c r="B41" s="25"/>
    </row>
    <row r="42" spans="1:13" ht="15.75" x14ac:dyDescent="0.2">
      <c r="A42" s="50" t="s">
        <v>54</v>
      </c>
      <c r="B42" s="25"/>
    </row>
    <row r="43" spans="1:13" ht="15.75" x14ac:dyDescent="0.2">
      <c r="A43" s="50" t="s">
        <v>57</v>
      </c>
      <c r="B43" s="25"/>
    </row>
    <row r="44" spans="1:13" ht="15.75" x14ac:dyDescent="0.2">
      <c r="A44" s="32" t="s">
        <v>35</v>
      </c>
      <c r="B44" s="25"/>
    </row>
    <row r="45" spans="1:13" x14ac:dyDescent="0.2">
      <c r="A45" s="8"/>
      <c r="B45" s="54">
        <f>B13-B24-B9</f>
        <v>0</v>
      </c>
      <c r="C45" s="54">
        <f t="shared" ref="C45:M45" si="1">C13-C24-C9</f>
        <v>0</v>
      </c>
      <c r="D45" s="54">
        <f t="shared" si="1"/>
        <v>0</v>
      </c>
      <c r="E45" s="54">
        <f t="shared" si="1"/>
        <v>0</v>
      </c>
      <c r="F45" s="54">
        <f t="shared" si="1"/>
        <v>0</v>
      </c>
      <c r="G45" s="54">
        <f t="shared" si="1"/>
        <v>0</v>
      </c>
      <c r="H45" s="54">
        <f t="shared" si="1"/>
        <v>0</v>
      </c>
      <c r="I45" s="54">
        <f t="shared" si="1"/>
        <v>0</v>
      </c>
      <c r="J45" s="54">
        <f t="shared" si="1"/>
        <v>0</v>
      </c>
      <c r="K45" s="54">
        <f t="shared" si="1"/>
        <v>0</v>
      </c>
      <c r="L45" s="54">
        <f t="shared" si="1"/>
        <v>0</v>
      </c>
      <c r="M45" s="54">
        <f t="shared" si="1"/>
        <v>0</v>
      </c>
    </row>
    <row r="47" spans="1:13" x14ac:dyDescent="0.2">
      <c r="A47" s="8"/>
    </row>
    <row r="48" spans="1:13" x14ac:dyDescent="0.2">
      <c r="A48" s="8"/>
    </row>
    <row r="49" spans="1:1" x14ac:dyDescent="0.2">
      <c r="A49" s="8"/>
    </row>
  </sheetData>
  <customSheetViews>
    <customSheetView guid="{79F872FC-76C8-405E-B489-3BBA96D5EE81}" showGridLines="0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3CDC40F7-6DA3-4611-ADD6-BD7F58570FD6}" showGridLines="0" fitToPage="1">
      <selection activeCell="C18" sqref="C18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 topLeftCell="A4">
      <selection activeCell="G19" sqref="G19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FC59A3E1-A92F-4F6D-87FD-0BD7AD7D4D12}" showGridLines="0" fitToPage="1">
      <selection activeCell="C18" sqref="C18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BC9C86FD-C696-49E2-B0A9-C5EBB7FA5B37}" showGridLines="0" fitToPage="1">
      <selection activeCell="B6" sqref="B6:E6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0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view="pageBreakPreview" zoomScaleNormal="100" zoomScaleSheetLayoutView="100" workbookViewId="0">
      <pane xSplit="1" ySplit="5" topLeftCell="B6" activePane="bottomRight" state="frozen"/>
      <selection pane="topRight"/>
      <selection pane="bottomLeft"/>
      <selection pane="bottomRight" activeCell="D13" sqref="D13:M24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  <c r="C2" s="22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23" t="s">
        <v>37</v>
      </c>
      <c r="C10" s="23" t="s">
        <v>37</v>
      </c>
      <c r="D10" s="20">
        <f>D13-D24</f>
        <v>0</v>
      </c>
      <c r="E10" s="23" t="s">
        <v>37</v>
      </c>
      <c r="F10" s="23" t="s">
        <v>37</v>
      </c>
      <c r="G10" s="20">
        <f t="shared" ref="G10:M10" si="0">G13-G24</f>
        <v>0</v>
      </c>
      <c r="H10" s="23" t="s">
        <v>37</v>
      </c>
      <c r="I10" s="23" t="s">
        <v>37</v>
      </c>
      <c r="J10" s="20">
        <f>J13-J24</f>
        <v>0</v>
      </c>
      <c r="K10" s="23" t="s">
        <v>37</v>
      </c>
      <c r="L10" s="23" t="s">
        <v>37</v>
      </c>
      <c r="M10" s="20">
        <f t="shared" si="0"/>
        <v>0</v>
      </c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  <c r="C36" s="32"/>
    </row>
    <row r="37" spans="1:13" s="30" customFormat="1" ht="15.75" x14ac:dyDescent="0.2">
      <c r="A37" s="50" t="s">
        <v>58</v>
      </c>
      <c r="B37"/>
      <c r="C37" s="32"/>
    </row>
    <row r="38" spans="1:13" s="30" customFormat="1" ht="15.75" x14ac:dyDescent="0.2">
      <c r="A38" s="51" t="s">
        <v>52</v>
      </c>
      <c r="B38"/>
      <c r="C38" s="32"/>
    </row>
    <row r="39" spans="1:13" s="30" customFormat="1" ht="15.75" x14ac:dyDescent="0.2">
      <c r="A39" s="51" t="s">
        <v>55</v>
      </c>
      <c r="C39" s="32"/>
    </row>
    <row r="40" spans="1:13" s="30" customFormat="1" ht="15.75" x14ac:dyDescent="0.2">
      <c r="A40" s="51" t="s">
        <v>56</v>
      </c>
      <c r="C40" s="32"/>
    </row>
    <row r="41" spans="1:13" s="30" customFormat="1" ht="15.75" x14ac:dyDescent="0.2">
      <c r="A41" s="50" t="s">
        <v>53</v>
      </c>
      <c r="B41"/>
      <c r="C41" s="32"/>
    </row>
    <row r="42" spans="1:13" s="30" customFormat="1" ht="15.75" x14ac:dyDescent="0.2">
      <c r="A42" s="50" t="s">
        <v>54</v>
      </c>
      <c r="B42"/>
      <c r="C42" s="32"/>
    </row>
    <row r="43" spans="1:13" s="30" customFormat="1" ht="15.75" x14ac:dyDescent="0.2">
      <c r="A43" s="50" t="s">
        <v>57</v>
      </c>
      <c r="B43"/>
      <c r="C43" s="32"/>
    </row>
    <row r="44" spans="1:13" s="30" customFormat="1" ht="15.75" x14ac:dyDescent="0.2">
      <c r="A44" s="32" t="s">
        <v>35</v>
      </c>
      <c r="B44" s="32"/>
      <c r="C44" s="32"/>
    </row>
    <row r="45" spans="1:13" x14ac:dyDescent="0.2">
      <c r="D45" s="54">
        <f>D13-D24-D10</f>
        <v>0</v>
      </c>
      <c r="E45" s="54"/>
      <c r="F45" s="54"/>
      <c r="G45" s="54">
        <f t="shared" ref="G45:M45" si="1">G13-G24-G10</f>
        <v>0</v>
      </c>
      <c r="H45" s="54"/>
      <c r="I45" s="54"/>
      <c r="J45" s="54">
        <f t="shared" si="1"/>
        <v>0</v>
      </c>
      <c r="K45" s="54"/>
      <c r="L45" s="54"/>
      <c r="M45" s="54">
        <f t="shared" si="1"/>
        <v>0</v>
      </c>
    </row>
  </sheetData>
  <customSheetViews>
    <customSheetView guid="{79F872FC-76C8-405E-B489-3BBA96D5EE81}" showGridLines="0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3CDC40F7-6DA3-4611-ADD6-BD7F58570FD6}" showGridLines="0" fitToPage="1">
      <selection activeCell="C25" sqref="C25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>
      <selection activeCell="D33" sqref="D33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FC59A3E1-A92F-4F6D-87FD-0BD7AD7D4D12}" showGridLines="0" fitToPage="1">
      <selection activeCell="C25" sqref="C25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BC9C86FD-C696-49E2-B0A9-C5EBB7FA5B37}" showGridLines="0" fitToPage="1">
      <selection activeCell="B6" sqref="B6:E6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0" orientation="landscape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view="pageBreakPreview" zoomScale="90" zoomScaleNormal="100" zoomScaleSheetLayoutView="90" workbookViewId="0">
      <pane xSplit="1" ySplit="5" topLeftCell="B6" activePane="bottomRight" state="frozen"/>
      <selection pane="topRight"/>
      <selection pane="bottomLeft"/>
      <selection pane="bottomRight" activeCell="B12" sqref="B12:M12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1" t="s">
        <v>1</v>
      </c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s="2" customFormat="1" ht="21" customHeight="1" x14ac:dyDescent="0.2">
      <c r="A7" s="3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1" customHeight="1" x14ac:dyDescent="0.2">
      <c r="A8" s="35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21" customHeight="1" x14ac:dyDescent="0.2">
      <c r="A9" s="35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" customFormat="1" ht="21" customHeight="1" x14ac:dyDescent="0.2">
      <c r="A10" s="35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" customFormat="1" ht="21" customHeight="1" thickBot="1" x14ac:dyDescent="0.25">
      <c r="A11" s="36" t="s">
        <v>6</v>
      </c>
      <c r="B11" s="21">
        <f>B13-B24</f>
        <v>1259</v>
      </c>
      <c r="C11" s="21">
        <f>C13-C24</f>
        <v>0</v>
      </c>
      <c r="D11" s="21">
        <f t="shared" ref="D11:M11" si="0">D13-D24</f>
        <v>0</v>
      </c>
      <c r="E11" s="21">
        <f t="shared" si="0"/>
        <v>0</v>
      </c>
      <c r="F11" s="21">
        <f t="shared" si="0"/>
        <v>0</v>
      </c>
      <c r="G11" s="21">
        <f t="shared" si="0"/>
        <v>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</row>
    <row r="12" spans="1:13" ht="24.95" customHeight="1" thickTop="1" x14ac:dyDescent="0.2">
      <c r="A12" s="48" t="s">
        <v>28</v>
      </c>
      <c r="B12" s="60" t="s">
        <v>30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16306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15047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>
        <f>B13-B24-B11</f>
        <v>0</v>
      </c>
      <c r="C45" s="54">
        <f t="shared" ref="C45:M45" si="1">C13-C24-C11</f>
        <v>0</v>
      </c>
      <c r="D45" s="54">
        <f t="shared" si="1"/>
        <v>0</v>
      </c>
      <c r="E45" s="54">
        <f t="shared" si="1"/>
        <v>0</v>
      </c>
      <c r="F45" s="54">
        <f t="shared" si="1"/>
        <v>0</v>
      </c>
      <c r="G45" s="54">
        <f t="shared" si="1"/>
        <v>0</v>
      </c>
      <c r="H45" s="54">
        <f t="shared" si="1"/>
        <v>0</v>
      </c>
      <c r="I45" s="54">
        <f t="shared" si="1"/>
        <v>0</v>
      </c>
      <c r="J45" s="54">
        <f t="shared" si="1"/>
        <v>0</v>
      </c>
      <c r="K45" s="54">
        <f t="shared" si="1"/>
        <v>0</v>
      </c>
      <c r="L45" s="54">
        <f t="shared" si="1"/>
        <v>0</v>
      </c>
      <c r="M45" s="54">
        <f t="shared" si="1"/>
        <v>0</v>
      </c>
    </row>
    <row r="46" spans="1:13" x14ac:dyDescent="0.2">
      <c r="A46" s="8"/>
    </row>
  </sheetData>
  <customSheetViews>
    <customSheetView guid="{79F872FC-76C8-405E-B489-3BBA96D5EE81}" showGridLines="0" fitToPage="1">
      <selection activeCell="I9" sqref="I9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3CDC40F7-6DA3-4611-ADD6-BD7F58570FD6}" showGridLines="0" fitToPage="1">
      <selection activeCell="C11" sqref="C11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 topLeftCell="A10">
      <selection activeCell="C52" sqref="C52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FC59A3E1-A92F-4F6D-87FD-0BD7AD7D4D12}" showGridLines="0" fitToPage="1">
      <selection activeCell="J16" sqref="J16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BC9C86FD-C696-49E2-B0A9-C5EBB7FA5B37}" showGridLines="0" fitToPage="1">
      <selection activeCell="A21" sqref="A21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0" orientation="landscape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515F252-3F58-4D25-B620-9ABED8785381}"/>
</file>

<file path=customXml/itemProps2.xml><?xml version="1.0" encoding="utf-8"?>
<ds:datastoreItem xmlns:ds="http://schemas.openxmlformats.org/officeDocument/2006/customXml" ds:itemID="{94E9F3F3-0733-4B67-BF33-5DBF6F949D7E}"/>
</file>

<file path=customXml/itemProps3.xml><?xml version="1.0" encoding="utf-8"?>
<ds:datastoreItem xmlns:ds="http://schemas.openxmlformats.org/officeDocument/2006/customXml" ds:itemID="{2F1B15CA-1B5D-405A-AF41-AA3B286FE5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S_13</vt:lpstr>
      <vt:lpstr>S_1311</vt:lpstr>
      <vt:lpstr>S_1312</vt:lpstr>
      <vt:lpstr>S_1313</vt:lpstr>
      <vt:lpstr>S_1314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García López, Celia Susana</dc:creator>
  <cp:lastModifiedBy>Obrero Loma, Marta</cp:lastModifiedBy>
  <cp:lastPrinted>2015-06-25T08:00:14Z</cp:lastPrinted>
  <dcterms:created xsi:type="dcterms:W3CDTF">2013-09-10T07:47:42Z</dcterms:created>
  <dcterms:modified xsi:type="dcterms:W3CDTF">2021-03-25T12:00:37Z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0x010100F22E3B963061D640850A033BF28F5525</vt:lpwstr>
  </property>
  <property fmtid="{D5CDD505-2E9C-101B-9397-08002B2CF9AE}" pid="3" name="Categorizacion">
    <vt:lpwstr>28;#Contabilidad Pública:Contabilidad Nacional|951dcb6b-5948-4fb9-b203-5d57a9f39496</vt:lpwstr>
  </property>
</Properties>
</file>