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<sst xmlns="http://schemas.openxmlformats.org/spreadsheetml/2006/main" count="293" uniqueCount="59">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</sst>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32642</v>
      </c>
      <c r="E7" s="52" t="s">
        <v>37</v>
      </c>
      <c r="F7" s="52" t="s">
        <v>37</v>
      </c>
      <c r="G7" s="52">
        <f t="shared" ref="G7:M7" si="0">G8+G9+G10+G11</f>
        <v>41408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-18583</v>
      </c>
      <c r="C8" s="52">
        <f>S_1311!C8</f>
        <v>14434</v>
      </c>
      <c r="D8" s="52">
        <f>S_1311!D8</f>
        <v>31326</v>
      </c>
      <c r="E8" s="52">
        <f>S_1311!E8</f>
        <v>24315</v>
      </c>
      <c r="F8" s="52">
        <f>S_1311!F8</f>
        <v>14934</v>
      </c>
      <c r="G8" s="52">
        <f>S_1311!G8</f>
        <v>23407</v>
      </c>
      <c r="H8" s="52">
        <f>S_1311!H8</f>
        <v>-23420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-5680</v>
      </c>
      <c r="C9" s="52">
        <f>S_1312!C9</f>
        <v>-1545</v>
      </c>
      <c r="D9" s="52">
        <f>S_1312!D9</f>
        <v>-2477</v>
      </c>
      <c r="E9" s="52">
        <f>S_1312!E9</f>
        <v>1166</v>
      </c>
      <c r="F9" s="52">
        <f>S_1312!F9</f>
        <v>1222</v>
      </c>
      <c r="G9" s="52">
        <f>S_1312!G9</f>
        <v>-2713</v>
      </c>
      <c r="H9" s="52">
        <f>S_1312!H9</f>
        <v>7060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3967</v>
      </c>
      <c r="E10" s="52" t="str">
        <f>S_1313!E10</f>
        <v>ND</v>
      </c>
      <c r="F10" s="52" t="str">
        <f>S_1313!F10</f>
        <v>ND</v>
      </c>
      <c r="G10" s="52">
        <f>S_1313!G10</f>
        <v>4396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1853</v>
      </c>
      <c r="C11" s="53">
        <f>S_1314!C11</f>
        <v>1091</v>
      </c>
      <c r="D11" s="53">
        <f>S_1314!D11</f>
        <v>-174</v>
      </c>
      <c r="E11" s="53">
        <f>S_1314!E11</f>
        <v>894</v>
      </c>
      <c r="F11" s="53">
        <f>S_1314!F11</f>
        <v>7482</v>
      </c>
      <c r="G11" s="53">
        <f>S_1314!G11</f>
        <v>16318</v>
      </c>
      <c r="H11" s="53">
        <f>S_1314!H11</f>
        <v>8987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52745</v>
      </c>
      <c r="C13" s="10">
        <f>S_1311!C13+S_1312!C13+S_1313!C13+S_1314!C13</f>
        <v>141651</v>
      </c>
      <c r="D13" s="10">
        <f>S_1311!D13+S_1312!D13+S_1313!D13+S_1314!D13</f>
        <v>236591</v>
      </c>
      <c r="E13" s="10">
        <f>S_1311!E13+S_1312!E13+S_1313!E13+S_1314!E13</f>
        <v>306464</v>
      </c>
      <c r="F13" s="10">
        <f>S_1311!F13+S_1312!F13+S_1313!F13+S_1314!F13</f>
        <v>372955</v>
      </c>
      <c r="G13" s="10">
        <f>S_1311!G13+S_1312!G13+S_1313!G13+S_1314!G13</f>
        <v>510559</v>
      </c>
      <c r="H13" s="10">
        <f>S_1311!H13+S_1312!H13+S_1313!H13+S_1314!H13</f>
        <v>558271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75155</v>
      </c>
      <c r="C24" s="10">
        <f>S_1311!C24+S_1312!C24+S_1313!C24+S_1314!C24</f>
        <v>127671</v>
      </c>
      <c r="D24" s="10">
        <f>S_1311!D24+S_1312!D24+S_1313!D24+S_1314!D24</f>
        <v>203949</v>
      </c>
      <c r="E24" s="10">
        <f>S_1311!E24+S_1312!E24+S_1313!E24+S_1314!E24</f>
        <v>280089</v>
      </c>
      <c r="F24" s="10">
        <f>S_1311!F24+S_1312!F24+S_1313!F24+S_1314!F24</f>
        <v>349317</v>
      </c>
      <c r="G24" s="10">
        <f>S_1311!G24+S_1312!G24+S_1313!G24+S_1314!G24</f>
        <v>469151</v>
      </c>
      <c r="H24" s="10">
        <f>S_1311!H24+S_1312!H24+S_1313!H24+S_1314!H24</f>
        <v>565644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-18583</v>
      </c>
      <c r="C8" s="20">
        <f t="shared" ref="C8:D8" si="0">C13-C24</f>
        <v>14434</v>
      </c>
      <c r="D8" s="20">
        <f t="shared" si="0"/>
        <v>31326</v>
      </c>
      <c r="E8" s="20">
        <f t="shared" ref="E8:M8" si="1">E13-E24</f>
        <v>24315</v>
      </c>
      <c r="F8" s="20">
        <f t="shared" si="1"/>
        <v>14934</v>
      </c>
      <c r="G8" s="20">
        <f t="shared" si="1"/>
        <v>23407</v>
      </c>
      <c r="H8" s="20">
        <f t="shared" si="1"/>
        <v>-23420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19355</v>
      </c>
      <c r="C13" s="26">
        <v>64056</v>
      </c>
      <c r="D13" s="26">
        <v>95903</v>
      </c>
      <c r="E13" s="26">
        <v>135758</v>
      </c>
      <c r="F13" s="26">
        <v>152077</v>
      </c>
      <c r="G13" s="26">
        <v>192878</v>
      </c>
      <c r="H13" s="26">
        <v>210727</v>
      </c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37938</v>
      </c>
      <c r="C24" s="11">
        <v>49622</v>
      </c>
      <c r="D24" s="11">
        <v>64577</v>
      </c>
      <c r="E24" s="11">
        <v>111443</v>
      </c>
      <c r="F24" s="11">
        <v>137143</v>
      </c>
      <c r="G24" s="11">
        <v>169471</v>
      </c>
      <c r="H24" s="11">
        <v>234147</v>
      </c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zoomScaleSheetLayoutView="90" workbookViewId="0">
      <pane xSplit="1" ySplit="5" topLeftCell="B21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-5680</v>
      </c>
      <c r="C9" s="20">
        <f>C13-C24</f>
        <v>-1545</v>
      </c>
      <c r="D9" s="20">
        <f t="shared" ref="D9:M9" si="0">D13-D24</f>
        <v>-2477</v>
      </c>
      <c r="E9" s="20">
        <f t="shared" si="0"/>
        <v>1166</v>
      </c>
      <c r="F9" s="20">
        <f t="shared" si="0"/>
        <v>1222</v>
      </c>
      <c r="G9" s="20">
        <f t="shared" si="0"/>
        <v>-2713</v>
      </c>
      <c r="H9" s="20">
        <f t="shared" si="0"/>
        <v>7060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17725</v>
      </c>
      <c r="C13" s="11">
        <v>48565</v>
      </c>
      <c r="D13" s="11">
        <v>78208</v>
      </c>
      <c r="E13" s="11">
        <v>112032</v>
      </c>
      <c r="F13" s="11">
        <v>136590</v>
      </c>
      <c r="G13" s="11">
        <v>163380</v>
      </c>
      <c r="H13" s="11">
        <v>211558</v>
      </c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23405</v>
      </c>
      <c r="C24" s="11">
        <v>50110</v>
      </c>
      <c r="D24" s="11">
        <v>80685</v>
      </c>
      <c r="E24" s="11">
        <v>110866</v>
      </c>
      <c r="F24" s="11">
        <v>135368</v>
      </c>
      <c r="G24" s="11">
        <v>166093</v>
      </c>
      <c r="H24" s="11">
        <v>204498</v>
      </c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3967</v>
      </c>
      <c r="E10" s="23" t="s">
        <v>37</v>
      </c>
      <c r="F10" s="23" t="s">
        <v>37</v>
      </c>
      <c r="G10" s="20">
        <f t="shared" ref="G10:M10" si="0">G13-G24</f>
        <v>4396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19677</v>
      </c>
      <c r="E13" s="11"/>
      <c r="F13" s="11"/>
      <c r="G13" s="11">
        <v>41874</v>
      </c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15710</v>
      </c>
      <c r="E24" s="11"/>
      <c r="F24" s="11"/>
      <c r="G24" s="11">
        <v>37478</v>
      </c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1853</v>
      </c>
      <c r="C11" s="21">
        <f>C13-C24</f>
        <v>1091</v>
      </c>
      <c r="D11" s="21">
        <f t="shared" ref="D11:M11" si="0">D13-D24</f>
        <v>-174</v>
      </c>
      <c r="E11" s="21">
        <f t="shared" si="0"/>
        <v>894</v>
      </c>
      <c r="F11" s="21">
        <f t="shared" si="0"/>
        <v>7482</v>
      </c>
      <c r="G11" s="21">
        <f t="shared" si="0"/>
        <v>16318</v>
      </c>
      <c r="H11" s="21">
        <f t="shared" si="0"/>
        <v>8987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15665</v>
      </c>
      <c r="C13" s="11">
        <v>29030</v>
      </c>
      <c r="D13" s="11">
        <v>42803</v>
      </c>
      <c r="E13" s="11">
        <v>58674</v>
      </c>
      <c r="F13" s="11">
        <v>84288</v>
      </c>
      <c r="G13" s="11">
        <v>112427</v>
      </c>
      <c r="H13" s="11">
        <v>135986</v>
      </c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13812</v>
      </c>
      <c r="C24" s="11">
        <v>27939</v>
      </c>
      <c r="D24" s="11">
        <v>42977</v>
      </c>
      <c r="E24" s="11">
        <v>57780</v>
      </c>
      <c r="F24" s="11">
        <v>76806</v>
      </c>
      <c r="G24" s="11">
        <v>96109</v>
      </c>
      <c r="H24" s="11">
        <v>126999</v>
      </c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B23E4C-B366-4B74-A163-239E3ADB97CD}"/>
</file>

<file path=customXml/itemProps2.xml><?xml version="1.0" encoding="utf-8"?>
<ds:datastoreItem xmlns:ds="http://schemas.openxmlformats.org/officeDocument/2006/customXml" ds:itemID="{B2699CF5-3827-4F2A-92A8-31D6DC94AEF8}"/>
</file>

<file path=customXml/itemProps3.xml><?xml version="1.0" encoding="utf-8"?>
<ds:datastoreItem xmlns:ds="http://schemas.openxmlformats.org/officeDocument/2006/customXml" ds:itemID="{38A9DF93-BE06-4695-B1A3-E353129560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2020-09-28T15:27:37Z</dcterms:created>
  <dcterms:modified xsi:type="dcterms:W3CDTF">2020-09-28T15:27:42Z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  <property fmtid="{D5CDD505-2E9C-101B-9397-08002B2CF9AE}" pid="4" name="Categorizacion">
    <vt:lpwstr>28;#Contabilidad Pública:Contabilidad Nacional|951dcb6b-5948-4fb9-b203-5d57a9f39496</vt:lpwstr>
  </property>
</Properties>
</file>