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se2010\CuadrosReglamentosUE\Tabla CP a publicar\"/>
    </mc:Choice>
  </mc:AlternateContent>
  <bookViews>
    <workbookView xWindow="930" yWindow="-120" windowWidth="2313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52511"/>
  <customWorkbookViews>
    <customWorkbookView name="Requena Navarro, Alberto - Vista personalizada" guid="{BC9C86FD-C696-49E2-B0A9-C5EBB7FA5B37}" mergeInterval="0" personalView="1" maximized="1" windowWidth="1276" windowHeight="809" activeSheetId="1" showComments="commIndAndComment"/>
    <customWorkbookView name="Imilce Navarro - Vista personalizada" guid="{FC59A3E1-A92F-4F6D-87FD-0BD7AD7D4D12}" mergeInterval="0" personalView="1" maximized="1" windowWidth="1276" windowHeight="809" activeSheetId="5"/>
    <customWorkbookView name="García Manzanares, Esther - Vista personalizada" guid="{C9974F0B-6549-4D0B-B5CD-4E55AD3C50E7}" mergeInterval="0" personalView="1" maximized="1" windowWidth="1276" windowHeight="762" activeSheetId="2"/>
    <customWorkbookView name="Instalador - Vista personalizada" guid="{3CDC40F7-6DA3-4611-ADD6-BD7F58570FD6}" mergeInterval="0" personalView="1" maximized="1" windowWidth="1276" windowHeight="769" activeSheetId="4"/>
    <customWorkbookView name="García López, Celia Susana - Vista personalizada" guid="{79F872FC-76C8-405E-B489-3BBA96D5EE81}" mergeInterval="0" personalView="1" maximized="1" windowWidth="1276" windowHeight="812" activeSheetId="5"/>
  </customWorkbookViews>
</workbook>
</file>

<file path=xl/calcChain.xml><?xml version="1.0" encoding="utf-8"?>
<calcChain xmlns="http://schemas.openxmlformats.org/spreadsheetml/2006/main">
  <c r="M8" i="2" l="1"/>
  <c r="D24" i="1" l="1"/>
  <c r="E24" i="1"/>
  <c r="F24" i="1"/>
  <c r="C24" i="1"/>
  <c r="D13" i="1"/>
  <c r="D27" i="1" l="1"/>
  <c r="D28" i="1"/>
  <c r="D29" i="1"/>
  <c r="D30" i="1"/>
  <c r="D31" i="1"/>
  <c r="D32" i="1"/>
  <c r="D33" i="1"/>
  <c r="D34" i="1"/>
  <c r="C27" i="1"/>
  <c r="C28" i="1"/>
  <c r="C29" i="1"/>
  <c r="C30" i="1"/>
  <c r="C31" i="1"/>
  <c r="C32" i="1"/>
  <c r="C33" i="1"/>
  <c r="C34" i="1"/>
  <c r="C26" i="1"/>
  <c r="B27" i="1"/>
  <c r="B28" i="1"/>
  <c r="B29" i="1"/>
  <c r="B30" i="1"/>
  <c r="B31" i="1"/>
  <c r="B32" i="1"/>
  <c r="B33" i="1"/>
  <c r="B34" i="1"/>
  <c r="B26" i="1"/>
  <c r="B24" i="1"/>
  <c r="C16" i="1"/>
  <c r="C17" i="1"/>
  <c r="C18" i="1"/>
  <c r="C19" i="1"/>
  <c r="C20" i="1"/>
  <c r="C21" i="1"/>
  <c r="C22" i="1"/>
  <c r="C23" i="1"/>
  <c r="C15" i="1"/>
  <c r="B16" i="1"/>
  <c r="B17" i="1"/>
  <c r="B18" i="1"/>
  <c r="B19" i="1"/>
  <c r="B20" i="1"/>
  <c r="B21" i="1"/>
  <c r="B22" i="1"/>
  <c r="B23" i="1"/>
  <c r="B15" i="1"/>
  <c r="E13" i="1"/>
  <c r="C13" i="1"/>
  <c r="B13" i="1"/>
  <c r="M45" i="2" l="1"/>
  <c r="B8" i="2" l="1"/>
  <c r="B45" i="2" s="1"/>
  <c r="C8" i="2"/>
  <c r="C45" i="2" s="1"/>
  <c r="D8" i="2"/>
  <c r="D45" i="2" s="1"/>
  <c r="E8" i="2"/>
  <c r="E45" i="2" s="1"/>
  <c r="F8" i="2"/>
  <c r="F45" i="2" s="1"/>
  <c r="G8" i="2"/>
  <c r="G45" i="2" s="1"/>
  <c r="H8" i="2"/>
  <c r="H45" i="2" s="1"/>
  <c r="I8" i="2"/>
  <c r="I45" i="2" s="1"/>
  <c r="J8" i="2"/>
  <c r="J45" i="2" s="1"/>
  <c r="K8" i="2"/>
  <c r="K45" i="2" s="1"/>
  <c r="L8" i="2"/>
  <c r="L45" i="2" s="1"/>
  <c r="J10" i="4" l="1"/>
  <c r="J45" i="4" s="1"/>
  <c r="B9" i="3" l="1"/>
  <c r="B45" i="3" s="1"/>
  <c r="D9" i="3"/>
  <c r="D45" i="3" s="1"/>
  <c r="E9" i="3"/>
  <c r="E45" i="3" s="1"/>
  <c r="F9" i="3"/>
  <c r="F45" i="3" s="1"/>
  <c r="G9" i="3"/>
  <c r="G45" i="3" s="1"/>
  <c r="H9" i="3"/>
  <c r="H45" i="3" s="1"/>
  <c r="I9" i="3"/>
  <c r="I45" i="3" s="1"/>
  <c r="J9" i="3"/>
  <c r="J45" i="3" s="1"/>
  <c r="K9" i="3"/>
  <c r="K45" i="3" s="1"/>
  <c r="L9" i="3"/>
  <c r="L45" i="3" s="1"/>
  <c r="M9" i="3"/>
  <c r="M45" i="3" s="1"/>
  <c r="B11" i="5" l="1"/>
  <c r="B45" i="5" s="1"/>
  <c r="D11" i="5"/>
  <c r="D45" i="5" s="1"/>
  <c r="E11" i="5"/>
  <c r="E45" i="5" s="1"/>
  <c r="F11" i="5"/>
  <c r="F45" i="5" s="1"/>
  <c r="G11" i="5"/>
  <c r="G45" i="5" s="1"/>
  <c r="H11" i="5"/>
  <c r="H45" i="5" s="1"/>
  <c r="I11" i="5"/>
  <c r="I45" i="5" s="1"/>
  <c r="J11" i="5"/>
  <c r="J45" i="5" s="1"/>
  <c r="K11" i="5"/>
  <c r="K45" i="5" s="1"/>
  <c r="L11" i="5"/>
  <c r="L45" i="5" s="1"/>
  <c r="M11" i="5"/>
  <c r="M45" i="5" s="1"/>
  <c r="G10" i="4" l="1"/>
  <c r="G45" i="4" s="1"/>
  <c r="M10" i="4"/>
  <c r="M45" i="4" s="1"/>
  <c r="B11" i="1"/>
  <c r="B9" i="1"/>
  <c r="B8" i="1"/>
  <c r="H13" i="1"/>
  <c r="I13" i="1"/>
  <c r="J13" i="1"/>
  <c r="K13" i="1"/>
  <c r="L13" i="1"/>
  <c r="M13" i="1"/>
  <c r="H15" i="1"/>
  <c r="I15" i="1"/>
  <c r="J15" i="1"/>
  <c r="K15" i="1"/>
  <c r="L15" i="1"/>
  <c r="M15" i="1"/>
  <c r="H16" i="1"/>
  <c r="I16" i="1"/>
  <c r="J16" i="1"/>
  <c r="K16" i="1"/>
  <c r="L16" i="1"/>
  <c r="M16" i="1"/>
  <c r="H17" i="1"/>
  <c r="I17" i="1"/>
  <c r="J17" i="1"/>
  <c r="K17" i="1"/>
  <c r="L17" i="1"/>
  <c r="M17" i="1"/>
  <c r="H18" i="1"/>
  <c r="I18" i="1"/>
  <c r="J18" i="1"/>
  <c r="K18" i="1"/>
  <c r="L18" i="1"/>
  <c r="M18" i="1"/>
  <c r="H19" i="1"/>
  <c r="I19" i="1"/>
  <c r="J19" i="1"/>
  <c r="K19" i="1"/>
  <c r="L19" i="1"/>
  <c r="M19" i="1"/>
  <c r="H20" i="1"/>
  <c r="I20" i="1"/>
  <c r="J20" i="1"/>
  <c r="K20" i="1"/>
  <c r="L20" i="1"/>
  <c r="M20" i="1"/>
  <c r="H21" i="1"/>
  <c r="I21" i="1"/>
  <c r="J21" i="1"/>
  <c r="K21" i="1"/>
  <c r="L21" i="1"/>
  <c r="M21" i="1"/>
  <c r="H22" i="1"/>
  <c r="I22" i="1"/>
  <c r="J22" i="1"/>
  <c r="K22" i="1"/>
  <c r="L22" i="1"/>
  <c r="M22" i="1"/>
  <c r="H23" i="1"/>
  <c r="I23" i="1"/>
  <c r="J23" i="1"/>
  <c r="K23" i="1"/>
  <c r="L23" i="1"/>
  <c r="M23" i="1"/>
  <c r="H24" i="1"/>
  <c r="I24" i="1"/>
  <c r="J24" i="1"/>
  <c r="K24" i="1"/>
  <c r="L24" i="1"/>
  <c r="M24" i="1"/>
  <c r="H26" i="1"/>
  <c r="I26" i="1"/>
  <c r="J26" i="1"/>
  <c r="K26" i="1"/>
  <c r="L26" i="1"/>
  <c r="M26" i="1"/>
  <c r="H27" i="1"/>
  <c r="I27" i="1"/>
  <c r="J27" i="1"/>
  <c r="K27" i="1"/>
  <c r="L27" i="1"/>
  <c r="M27" i="1"/>
  <c r="H28" i="1"/>
  <c r="I28" i="1"/>
  <c r="J28" i="1"/>
  <c r="K28" i="1"/>
  <c r="L28" i="1"/>
  <c r="M28" i="1"/>
  <c r="H29" i="1"/>
  <c r="I29" i="1"/>
  <c r="J29" i="1"/>
  <c r="K29" i="1"/>
  <c r="L29" i="1"/>
  <c r="M29" i="1"/>
  <c r="H30" i="1"/>
  <c r="I30" i="1"/>
  <c r="J30" i="1"/>
  <c r="K30" i="1"/>
  <c r="L30" i="1"/>
  <c r="M30" i="1"/>
  <c r="H31" i="1"/>
  <c r="I31" i="1"/>
  <c r="J31" i="1"/>
  <c r="K31" i="1"/>
  <c r="L31" i="1"/>
  <c r="M31" i="1"/>
  <c r="H32" i="1"/>
  <c r="I32" i="1"/>
  <c r="J32" i="1"/>
  <c r="K32" i="1"/>
  <c r="L32" i="1"/>
  <c r="M32" i="1"/>
  <c r="H33" i="1"/>
  <c r="I33" i="1"/>
  <c r="J33" i="1"/>
  <c r="K33" i="1"/>
  <c r="L33" i="1"/>
  <c r="M33" i="1"/>
  <c r="H34" i="1"/>
  <c r="I34" i="1"/>
  <c r="J34" i="1"/>
  <c r="K34" i="1"/>
  <c r="L34" i="1"/>
  <c r="M3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M10" i="1"/>
  <c r="E11" i="1"/>
  <c r="F11" i="1"/>
  <c r="G11" i="1"/>
  <c r="H11" i="1"/>
  <c r="I11" i="1"/>
  <c r="J11" i="1"/>
  <c r="K11" i="1"/>
  <c r="L11" i="1"/>
  <c r="M11" i="1"/>
  <c r="B45" i="1" l="1"/>
  <c r="E45" i="1"/>
  <c r="L45" i="1"/>
  <c r="K45" i="1"/>
  <c r="I45" i="1"/>
  <c r="H45" i="1"/>
  <c r="G7" i="1"/>
  <c r="J7" i="1"/>
  <c r="J45" i="1" s="1"/>
  <c r="M7" i="1"/>
  <c r="M45" i="1" s="1"/>
  <c r="D15" i="1" l="1"/>
  <c r="D16" i="1"/>
  <c r="D17" i="1"/>
  <c r="D18" i="1"/>
  <c r="D19" i="1"/>
  <c r="D20" i="1"/>
  <c r="D21" i="1"/>
  <c r="D22" i="1"/>
  <c r="D23" i="1"/>
  <c r="D26" i="1"/>
  <c r="D8" i="1"/>
  <c r="D9" i="1"/>
  <c r="D11" i="1"/>
  <c r="C11" i="5" l="1"/>
  <c r="C45" i="5" s="1"/>
  <c r="D10" i="4"/>
  <c r="C9" i="3"/>
  <c r="C45" i="3" s="1"/>
  <c r="C8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3" i="1"/>
  <c r="F13" i="1"/>
  <c r="F45" i="1" s="1"/>
  <c r="D10" i="1" l="1"/>
  <c r="D7" i="1" s="1"/>
  <c r="D45" i="1" s="1"/>
  <c r="D45" i="4"/>
  <c r="G45" i="1"/>
  <c r="C9" i="1"/>
  <c r="C11" i="1"/>
  <c r="C45" i="1" l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<sst xmlns="http://schemas.openxmlformats.org/spreadsheetml/2006/main" count="293" uniqueCount="59">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</sst>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D10" sqref="D10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19607</v>
      </c>
      <c r="E7" s="52" t="s">
        <v>37</v>
      </c>
      <c r="F7" s="52" t="s">
        <v>37</v>
      </c>
      <c r="G7" s="52">
        <f t="shared" ref="G7:M7" si="0">G8+G9+G10+G11</f>
        <v>-1200</v>
      </c>
      <c r="H7" s="52" t="s">
        <v>37</v>
      </c>
      <c r="I7" s="52" t="s">
        <v>37</v>
      </c>
      <c r="J7" s="52">
        <f t="shared" si="0"/>
        <v>18433</v>
      </c>
      <c r="K7" s="52" t="s">
        <v>37</v>
      </c>
      <c r="L7" s="52" t="s">
        <v>37</v>
      </c>
      <c r="M7" s="52">
        <f t="shared" si="0"/>
        <v>12657</v>
      </c>
    </row>
    <row r="8" spans="1:13" s="2" customFormat="1" ht="21" customHeight="1" x14ac:dyDescent="0.2">
      <c r="A8" s="45" t="s">
        <v>3</v>
      </c>
      <c r="B8" s="52">
        <f>S_1311!B8</f>
        <v>-21638</v>
      </c>
      <c r="C8" s="52">
        <f>S_1311!C8</f>
        <v>4527</v>
      </c>
      <c r="D8" s="52">
        <f>S_1311!D8</f>
        <v>9496</v>
      </c>
      <c r="E8" s="52">
        <f>S_1311!E8</f>
        <v>-4772</v>
      </c>
      <c r="F8" s="52">
        <f>S_1311!F8</f>
        <v>881</v>
      </c>
      <c r="G8" s="52">
        <f>S_1311!G8</f>
        <v>-9698</v>
      </c>
      <c r="H8" s="52">
        <f>S_1311!H8</f>
        <v>-28585</v>
      </c>
      <c r="I8" s="52">
        <f>S_1311!I8</f>
        <v>-8222</v>
      </c>
      <c r="J8" s="52">
        <f>S_1311!J8</f>
        <v>2584</v>
      </c>
      <c r="K8" s="52">
        <f>S_1311!K8</f>
        <v>-24894</v>
      </c>
      <c r="L8" s="52">
        <f>S_1311!L8</f>
        <v>246</v>
      </c>
      <c r="M8" s="52">
        <f>S_1311!M8</f>
        <v>-3349</v>
      </c>
    </row>
    <row r="9" spans="1:13" s="2" customFormat="1" ht="21" customHeight="1" x14ac:dyDescent="0.2">
      <c r="A9" s="45" t="s">
        <v>4</v>
      </c>
      <c r="B9" s="52">
        <f>S_1312!B9</f>
        <v>1801</v>
      </c>
      <c r="C9" s="52">
        <f>S_1312!C9</f>
        <v>-357</v>
      </c>
      <c r="D9" s="52">
        <f>S_1312!D9</f>
        <v>1741</v>
      </c>
      <c r="E9" s="52">
        <f>S_1312!E9</f>
        <v>158</v>
      </c>
      <c r="F9" s="52">
        <f>S_1312!F9</f>
        <v>-826</v>
      </c>
      <c r="G9" s="52">
        <f>S_1312!G9</f>
        <v>-69</v>
      </c>
      <c r="H9" s="52">
        <f>S_1312!H9</f>
        <v>10179</v>
      </c>
      <c r="I9" s="52">
        <f>S_1312!I9</f>
        <v>11768</v>
      </c>
      <c r="J9" s="52">
        <f>S_1312!J9</f>
        <v>9878</v>
      </c>
      <c r="K9" s="52">
        <f>S_1312!K9</f>
        <v>10027</v>
      </c>
      <c r="L9" s="52">
        <f>S_1312!L9</f>
        <v>8285</v>
      </c>
      <c r="M9" s="52">
        <f>S_1312!M9</f>
        <v>6934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4955</v>
      </c>
      <c r="E10" s="52" t="str">
        <f>S_1313!E10</f>
        <v>ND</v>
      </c>
      <c r="F10" s="52" t="str">
        <f>S_1313!F10</f>
        <v>ND</v>
      </c>
      <c r="G10" s="52">
        <f>S_1313!G10</f>
        <v>5584</v>
      </c>
      <c r="H10" s="52" t="str">
        <f>S_1313!H10</f>
        <v>ND</v>
      </c>
      <c r="I10" s="52" t="str">
        <f>S_1313!I10</f>
        <v>ND</v>
      </c>
      <c r="J10" s="52">
        <f>S_1313!J10</f>
        <v>10152</v>
      </c>
      <c r="K10" s="52" t="str">
        <f>S_1313!K10</f>
        <v>ND</v>
      </c>
      <c r="L10" s="52" t="str">
        <f>S_1313!L10</f>
        <v>ND</v>
      </c>
      <c r="M10" s="52">
        <f>S_1313!M10</f>
        <v>5826</v>
      </c>
    </row>
    <row r="11" spans="1:13" s="2" customFormat="1" ht="21" customHeight="1" thickBot="1" x14ac:dyDescent="0.25">
      <c r="A11" s="46" t="s">
        <v>6</v>
      </c>
      <c r="B11" s="53">
        <f>S_1314!B11</f>
        <v>1890</v>
      </c>
      <c r="C11" s="53">
        <f>S_1314!C11</f>
        <v>2909</v>
      </c>
      <c r="D11" s="53">
        <f>S_1314!D11</f>
        <v>3415</v>
      </c>
      <c r="E11" s="53">
        <f>S_1314!E11</f>
        <v>3127</v>
      </c>
      <c r="F11" s="53">
        <f>S_1314!F11</f>
        <v>3333</v>
      </c>
      <c r="G11" s="53">
        <f>S_1314!G11</f>
        <v>2983</v>
      </c>
      <c r="H11" s="53">
        <f>S_1314!H11</f>
        <v>-4474</v>
      </c>
      <c r="I11" s="53">
        <f>S_1314!I11</f>
        <v>-4535</v>
      </c>
      <c r="J11" s="53">
        <f>S_1314!J11</f>
        <v>-4181</v>
      </c>
      <c r="K11" s="53">
        <f>S_1314!K11</f>
        <v>-4011</v>
      </c>
      <c r="L11" s="53">
        <f>S_1314!L11</f>
        <v>-7133</v>
      </c>
      <c r="M11" s="53">
        <f>S_1314!M11</f>
        <v>3246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44699</v>
      </c>
      <c r="C13" s="10">
        <f>S_1311!C13+S_1312!C13+S_1313!C13+S_1314!C13</f>
        <v>114674</v>
      </c>
      <c r="D13" s="10">
        <f>S_1311!D13+S_1312!D13+S_1313!D13+S_1314!D13</f>
        <v>195131</v>
      </c>
      <c r="E13" s="10">
        <f>S_1311!E13+S_1312!E13+S_1313!E13+S_1314!E13</f>
        <v>227839</v>
      </c>
      <c r="F13" s="10">
        <f>S_1311!F13+S_1312!F13+S_1313!F13+S_1314!F13</f>
        <v>282300</v>
      </c>
      <c r="G13" s="10">
        <f>S_1311!G13+S_1312!G13+S_1313!G13+S_1314!G13</f>
        <v>372163</v>
      </c>
      <c r="H13" s="10">
        <f>S_1311!H13+S_1312!H13+S_1313!H13+S_1314!H13</f>
        <v>404288</v>
      </c>
      <c r="I13" s="10">
        <f>S_1311!I13+S_1312!I13+S_1313!I13+S_1314!I13</f>
        <v>462535</v>
      </c>
      <c r="J13" s="10">
        <f>S_1311!J13+S_1312!J13+S_1313!J13+S_1314!J13</f>
        <v>582960</v>
      </c>
      <c r="K13" s="10">
        <f>S_1311!K13+S_1312!K13+S_1313!K13+S_1314!K13</f>
        <v>567985</v>
      </c>
      <c r="L13" s="10">
        <f>S_1311!L13+S_1312!L13+S_1313!L13+S_1314!L13</f>
        <v>643779</v>
      </c>
      <c r="M13" s="10">
        <f>S_1311!M13+S_1312!M13+S_1313!M13+S_1314!M13</f>
        <v>834432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>
        <f>S_1311!B15+S_1312!B15+S_1313!B15+S_1314!B15</f>
        <v>0</v>
      </c>
      <c r="C15" s="15">
        <f>S_1311!C15+S_1312!C15+S_1313!C15+S_1314!C15</f>
        <v>0</v>
      </c>
      <c r="D15" s="15">
        <f>S_1311!D15+S_1312!D15+S_1313!D15+S_1314!D15</f>
        <v>0</v>
      </c>
      <c r="E15" s="15">
        <f>S_1311!E15+S_1312!E15+S_1313!E15+S_1314!E15</f>
        <v>0</v>
      </c>
      <c r="F15" s="15">
        <f>S_1311!F15+S_1312!F15+S_1313!F15+S_1314!F15</f>
        <v>0</v>
      </c>
      <c r="G15" s="15">
        <f>S_1311!G15+S_1312!G15+S_1313!G15+S_1314!G15</f>
        <v>0</v>
      </c>
      <c r="H15" s="15">
        <f>S_1311!H15+S_1312!H15+S_1313!H15+S_1314!H15</f>
        <v>0</v>
      </c>
      <c r="I15" s="15">
        <f>S_1311!I15+S_1312!I15+S_1313!I15+S_1314!I15</f>
        <v>0</v>
      </c>
      <c r="J15" s="15">
        <f>S_1311!J15+S_1312!J15+S_1313!J15+S_1314!J15</f>
        <v>0</v>
      </c>
      <c r="K15" s="15">
        <f>S_1311!K15+S_1312!K15+S_1313!K15+S_1314!K15</f>
        <v>0</v>
      </c>
      <c r="L15" s="15">
        <f>S_1311!L15+S_1312!L15+S_1313!L15+S_1314!L15</f>
        <v>0</v>
      </c>
      <c r="M15" s="15">
        <f>S_1311!M15+S_1312!M15+S_1313!M15+S_1314!M15</f>
        <v>0</v>
      </c>
    </row>
    <row r="16" spans="1:13" s="1" customFormat="1" x14ac:dyDescent="0.2">
      <c r="A16" s="38" t="s">
        <v>10</v>
      </c>
      <c r="B16" s="15">
        <f>S_1311!B16+S_1312!B16+S_1313!B16+S_1314!B16</f>
        <v>0</v>
      </c>
      <c r="C16" s="15">
        <f>S_1311!C16+S_1312!C16+S_1313!C16+S_1314!C16</f>
        <v>0</v>
      </c>
      <c r="D16" s="15">
        <f>S_1311!D16+S_1312!D16+S_1313!D16+S_1314!D16</f>
        <v>0</v>
      </c>
      <c r="E16" s="15">
        <f>S_1311!E16+S_1312!E16+S_1313!E16+S_1314!E16</f>
        <v>0</v>
      </c>
      <c r="F16" s="15">
        <f>S_1311!F16+S_1312!F16+S_1313!F16+S_1314!F16</f>
        <v>0</v>
      </c>
      <c r="G16" s="15">
        <f>S_1311!G16+S_1312!G16+S_1313!G16+S_1314!G16</f>
        <v>0</v>
      </c>
      <c r="H16" s="15">
        <f>S_1311!H16+S_1312!H16+S_1313!H16+S_1314!H16</f>
        <v>0</v>
      </c>
      <c r="I16" s="15">
        <f>S_1311!I16+S_1312!I16+S_1313!I16+S_1314!I16</f>
        <v>0</v>
      </c>
      <c r="J16" s="15">
        <f>S_1311!J16+S_1312!J16+S_1313!J16+S_1314!J16</f>
        <v>0</v>
      </c>
      <c r="K16" s="15">
        <f>S_1311!K16+S_1312!K16+S_1313!K16+S_1314!K16</f>
        <v>0</v>
      </c>
      <c r="L16" s="15">
        <f>S_1311!L16+S_1312!L16+S_1313!L16+S_1314!L16</f>
        <v>0</v>
      </c>
      <c r="M16" s="15">
        <f>S_1311!M16+S_1312!M16+S_1313!M16+S_1314!M16</f>
        <v>0</v>
      </c>
    </row>
    <row r="17" spans="1:13" s="1" customFormat="1" x14ac:dyDescent="0.2">
      <c r="A17" s="38" t="s">
        <v>11</v>
      </c>
      <c r="B17" s="15">
        <f>S_1311!B17+S_1312!B17+S_1313!B17+S_1314!B17</f>
        <v>0</v>
      </c>
      <c r="C17" s="15">
        <f>S_1311!C17+S_1312!C17+S_1313!C17+S_1314!C17</f>
        <v>0</v>
      </c>
      <c r="D17" s="15">
        <f>S_1311!D17+S_1312!D17+S_1313!D17+S_1314!D17</f>
        <v>0</v>
      </c>
      <c r="E17" s="15">
        <f>S_1311!E17+S_1312!E17+S_1313!E17+S_1314!E17</f>
        <v>0</v>
      </c>
      <c r="F17" s="15">
        <f>S_1311!F17+S_1312!F17+S_1313!F17+S_1314!F17</f>
        <v>0</v>
      </c>
      <c r="G17" s="15">
        <f>S_1311!G17+S_1312!G17+S_1313!G17+S_1314!G17</f>
        <v>0</v>
      </c>
      <c r="H17" s="15">
        <f>S_1311!H17+S_1312!H17+S_1313!H17+S_1314!H17</f>
        <v>0</v>
      </c>
      <c r="I17" s="15">
        <f>S_1311!I17+S_1312!I17+S_1313!I17+S_1314!I17</f>
        <v>0</v>
      </c>
      <c r="J17" s="15">
        <f>S_1311!J17+S_1312!J17+S_1313!J17+S_1314!J17</f>
        <v>0</v>
      </c>
      <c r="K17" s="15">
        <f>S_1311!K17+S_1312!K17+S_1313!K17+S_1314!K17</f>
        <v>0</v>
      </c>
      <c r="L17" s="15">
        <f>S_1311!L17+S_1312!L17+S_1313!L17+S_1314!L17</f>
        <v>0</v>
      </c>
      <c r="M17" s="15">
        <f>S_1311!M17+S_1312!M17+S_1313!M17+S_1314!M17</f>
        <v>0</v>
      </c>
    </row>
    <row r="18" spans="1:13" s="1" customFormat="1" x14ac:dyDescent="0.2">
      <c r="A18" s="39" t="s">
        <v>12</v>
      </c>
      <c r="B18" s="15">
        <f>S_1311!B18+S_1312!B18+S_1313!B18+S_1314!B18</f>
        <v>0</v>
      </c>
      <c r="C18" s="15">
        <f>S_1311!C18+S_1312!C18+S_1313!C18+S_1314!C18</f>
        <v>0</v>
      </c>
      <c r="D18" s="15">
        <f>S_1311!D18+S_1312!D18+S_1313!D18+S_1314!D18</f>
        <v>0</v>
      </c>
      <c r="E18" s="15">
        <f>S_1311!E18+S_1312!E18+S_1313!E18+S_1314!E18</f>
        <v>0</v>
      </c>
      <c r="F18" s="15">
        <f>S_1311!F18+S_1312!F18+S_1313!F18+S_1314!F18</f>
        <v>0</v>
      </c>
      <c r="G18" s="15">
        <f>S_1311!G18+S_1312!G18+S_1313!G18+S_1314!G18</f>
        <v>0</v>
      </c>
      <c r="H18" s="15">
        <f>S_1311!H18+S_1312!H18+S_1313!H18+S_1314!H18</f>
        <v>0</v>
      </c>
      <c r="I18" s="15">
        <f>S_1311!I18+S_1312!I18+S_1313!I18+S_1314!I18</f>
        <v>0</v>
      </c>
      <c r="J18" s="15">
        <f>S_1311!J18+S_1312!J18+S_1313!J18+S_1314!J18</f>
        <v>0</v>
      </c>
      <c r="K18" s="15">
        <f>S_1311!K18+S_1312!K18+S_1313!K18+S_1314!K18</f>
        <v>0</v>
      </c>
      <c r="L18" s="15">
        <f>S_1311!L18+S_1312!L18+S_1313!L18+S_1314!L18</f>
        <v>0</v>
      </c>
      <c r="M18" s="15">
        <f>S_1311!M18+S_1312!M18+S_1313!M18+S_1314!M18</f>
        <v>0</v>
      </c>
    </row>
    <row r="19" spans="1:13" s="1" customFormat="1" x14ac:dyDescent="0.2">
      <c r="A19" s="37" t="s">
        <v>13</v>
      </c>
      <c r="B19" s="15">
        <f>S_1311!B19+S_1312!B19+S_1313!B19+S_1314!B19</f>
        <v>0</v>
      </c>
      <c r="C19" s="15">
        <f>S_1311!C19+S_1312!C19+S_1313!C19+S_1314!C19</f>
        <v>0</v>
      </c>
      <c r="D19" s="15">
        <f>S_1311!D19+S_1312!D19+S_1313!D19+S_1314!D19</f>
        <v>0</v>
      </c>
      <c r="E19" s="15">
        <f>S_1311!E19+S_1312!E19+S_1313!E19+S_1314!E19</f>
        <v>0</v>
      </c>
      <c r="F19" s="15">
        <f>S_1311!F19+S_1312!F19+S_1313!F19+S_1314!F19</f>
        <v>0</v>
      </c>
      <c r="G19" s="15">
        <f>S_1311!G19+S_1312!G19+S_1313!G19+S_1314!G19</f>
        <v>0</v>
      </c>
      <c r="H19" s="15">
        <f>S_1311!H19+S_1312!H19+S_1313!H19+S_1314!H19</f>
        <v>0</v>
      </c>
      <c r="I19" s="15">
        <f>S_1311!I19+S_1312!I19+S_1313!I19+S_1314!I19</f>
        <v>0</v>
      </c>
      <c r="J19" s="15">
        <f>S_1311!J19+S_1312!J19+S_1313!J19+S_1314!J19</f>
        <v>0</v>
      </c>
      <c r="K19" s="15">
        <f>S_1311!K19+S_1312!K19+S_1313!K19+S_1314!K19</f>
        <v>0</v>
      </c>
      <c r="L19" s="15">
        <f>S_1311!L19+S_1312!L19+S_1313!L19+S_1314!L19</f>
        <v>0</v>
      </c>
      <c r="M19" s="15">
        <f>S_1311!M19+S_1312!M19+S_1313!M19+S_1314!M19</f>
        <v>0</v>
      </c>
    </row>
    <row r="20" spans="1:13" s="1" customFormat="1" x14ac:dyDescent="0.2">
      <c r="A20" s="37" t="s">
        <v>14</v>
      </c>
      <c r="B20" s="15">
        <f>S_1311!B20+S_1312!B20+S_1313!B20+S_1314!B20</f>
        <v>0</v>
      </c>
      <c r="C20" s="15">
        <f>S_1311!C20+S_1312!C20+S_1313!C20+S_1314!C20</f>
        <v>0</v>
      </c>
      <c r="D20" s="15">
        <f>S_1311!D20+S_1312!D20+S_1313!D20+S_1314!D20</f>
        <v>0</v>
      </c>
      <c r="E20" s="15">
        <f>S_1311!E20+S_1312!E20+S_1313!E20+S_1314!E20</f>
        <v>0</v>
      </c>
      <c r="F20" s="15">
        <f>S_1311!F20+S_1312!F20+S_1313!F20+S_1314!F20</f>
        <v>0</v>
      </c>
      <c r="G20" s="15">
        <f>S_1311!G20+S_1312!G20+S_1313!G20+S_1314!G20</f>
        <v>0</v>
      </c>
      <c r="H20" s="15">
        <f>S_1311!H20+S_1312!H20+S_1313!H20+S_1314!H20</f>
        <v>0</v>
      </c>
      <c r="I20" s="15">
        <f>S_1311!I20+S_1312!I20+S_1313!I20+S_1314!I20</f>
        <v>0</v>
      </c>
      <c r="J20" s="15">
        <f>S_1311!J20+S_1312!J20+S_1313!J20+S_1314!J20</f>
        <v>0</v>
      </c>
      <c r="K20" s="15">
        <f>S_1311!K20+S_1312!K20+S_1313!K20+S_1314!K20</f>
        <v>0</v>
      </c>
      <c r="L20" s="15">
        <f>S_1311!L20+S_1312!L20+S_1313!L20+S_1314!L20</f>
        <v>0</v>
      </c>
      <c r="M20" s="15">
        <f>S_1311!M20+S_1312!M20+S_1313!M20+S_1314!M20</f>
        <v>0</v>
      </c>
    </row>
    <row r="21" spans="1:13" s="1" customFormat="1" x14ac:dyDescent="0.2">
      <c r="A21" s="37" t="s">
        <v>15</v>
      </c>
      <c r="B21" s="15">
        <f>S_1311!B21+S_1312!B21+S_1313!B21+S_1314!B21</f>
        <v>0</v>
      </c>
      <c r="C21" s="15">
        <f>S_1311!C21+S_1312!C21+S_1313!C21+S_1314!C21</f>
        <v>0</v>
      </c>
      <c r="D21" s="15">
        <f>S_1311!D21+S_1312!D21+S_1313!D21+S_1314!D21</f>
        <v>0</v>
      </c>
      <c r="E21" s="15">
        <f>S_1311!E21+S_1312!E21+S_1313!E21+S_1314!E21</f>
        <v>0</v>
      </c>
      <c r="F21" s="15">
        <f>S_1311!F21+S_1312!F21+S_1313!F21+S_1314!F21</f>
        <v>0</v>
      </c>
      <c r="G21" s="15">
        <f>S_1311!G21+S_1312!G21+S_1313!G21+S_1314!G21</f>
        <v>0</v>
      </c>
      <c r="H21" s="15">
        <f>S_1311!H21+S_1312!H21+S_1313!H21+S_1314!H21</f>
        <v>0</v>
      </c>
      <c r="I21" s="15">
        <f>S_1311!I21+S_1312!I21+S_1313!I21+S_1314!I21</f>
        <v>0</v>
      </c>
      <c r="J21" s="15">
        <f>S_1311!J21+S_1312!J21+S_1313!J21+S_1314!J21</f>
        <v>0</v>
      </c>
      <c r="K21" s="15">
        <f>S_1311!K21+S_1312!K21+S_1313!K21+S_1314!K21</f>
        <v>0</v>
      </c>
      <c r="L21" s="15">
        <f>S_1311!L21+S_1312!L21+S_1313!L21+S_1314!L21</f>
        <v>0</v>
      </c>
      <c r="M21" s="15">
        <f>S_1311!M21+S_1312!M21+S_1313!M21+S_1314!M21</f>
        <v>0</v>
      </c>
    </row>
    <row r="22" spans="1:13" s="1" customFormat="1" x14ac:dyDescent="0.2">
      <c r="A22" s="37" t="s">
        <v>16</v>
      </c>
      <c r="B22" s="15">
        <f>S_1311!B22+S_1312!B22+S_1313!B22+S_1314!B22</f>
        <v>0</v>
      </c>
      <c r="C22" s="15">
        <f>S_1311!C22+S_1312!C22+S_1313!C22+S_1314!C22</f>
        <v>0</v>
      </c>
      <c r="D22" s="15">
        <f>S_1311!D22+S_1312!D22+S_1313!D22+S_1314!D22</f>
        <v>0</v>
      </c>
      <c r="E22" s="15">
        <f>S_1311!E22+S_1312!E22+S_1313!E22+S_1314!E22</f>
        <v>0</v>
      </c>
      <c r="F22" s="15">
        <f>S_1311!F22+S_1312!F22+S_1313!F22+S_1314!F22</f>
        <v>0</v>
      </c>
      <c r="G22" s="15">
        <f>S_1311!G22+S_1312!G22+S_1313!G22+S_1314!G22</f>
        <v>0</v>
      </c>
      <c r="H22" s="15">
        <f>S_1311!H22+S_1312!H22+S_1313!H22+S_1314!H22</f>
        <v>0</v>
      </c>
      <c r="I22" s="15">
        <f>S_1311!I22+S_1312!I22+S_1313!I22+S_1314!I22</f>
        <v>0</v>
      </c>
      <c r="J22" s="15">
        <f>S_1311!J22+S_1312!J22+S_1313!J22+S_1314!J22</f>
        <v>0</v>
      </c>
      <c r="K22" s="15">
        <f>S_1311!K22+S_1312!K22+S_1313!K22+S_1314!K22</f>
        <v>0</v>
      </c>
      <c r="L22" s="15">
        <f>S_1311!L22+S_1312!L22+S_1313!L22+S_1314!L22</f>
        <v>0</v>
      </c>
      <c r="M22" s="15">
        <f>S_1311!M22+S_1312!M22+S_1313!M22+S_1314!M22</f>
        <v>0</v>
      </c>
    </row>
    <row r="23" spans="1:13" s="1" customFormat="1" x14ac:dyDescent="0.2">
      <c r="A23" s="37" t="s">
        <v>17</v>
      </c>
      <c r="B23" s="15">
        <f>S_1311!B23+S_1312!B23+S_1313!B23+S_1314!B23</f>
        <v>0</v>
      </c>
      <c r="C23" s="15">
        <f>S_1311!C23+S_1312!C23+S_1313!C23+S_1314!C23</f>
        <v>0</v>
      </c>
      <c r="D23" s="15">
        <f>S_1311!D23+S_1312!D23+S_1313!D23+S_1314!D23</f>
        <v>0</v>
      </c>
      <c r="E23" s="15">
        <f>S_1311!E23+S_1312!E23+S_1313!E23+S_1314!E23</f>
        <v>0</v>
      </c>
      <c r="F23" s="15">
        <f>S_1311!F23+S_1312!F23+S_1313!F23+S_1314!F23</f>
        <v>0</v>
      </c>
      <c r="G23" s="15">
        <f>S_1311!G23+S_1312!G23+S_1313!G23+S_1314!G23</f>
        <v>0</v>
      </c>
      <c r="H23" s="15">
        <f>S_1311!H23+S_1312!H23+S_1313!H23+S_1314!H23</f>
        <v>0</v>
      </c>
      <c r="I23" s="15">
        <f>S_1311!I23+S_1312!I23+S_1313!I23+S_1314!I23</f>
        <v>0</v>
      </c>
      <c r="J23" s="15">
        <f>S_1311!J23+S_1312!J23+S_1313!J23+S_1314!J23</f>
        <v>0</v>
      </c>
      <c r="K23" s="15">
        <f>S_1311!K23+S_1312!K23+S_1313!K23+S_1314!K23</f>
        <v>0</v>
      </c>
      <c r="L23" s="15">
        <f>S_1311!L23+S_1312!L23+S_1313!L23+S_1314!L23</f>
        <v>0</v>
      </c>
      <c r="M23" s="15">
        <f>S_1311!M23+S_1312!M23+S_1313!M23+S_1314!M23</f>
        <v>0</v>
      </c>
    </row>
    <row r="24" spans="1:13" ht="21" customHeight="1" x14ac:dyDescent="0.2">
      <c r="A24" s="45" t="s">
        <v>18</v>
      </c>
      <c r="B24" s="10">
        <f>S_1311!B24+S_1312!B24+S_1313!B24+S_1314!B24</f>
        <v>62646</v>
      </c>
      <c r="C24" s="10">
        <f>S_1311!C24+S_1312!C24+S_1313!C24+S_1314!C24</f>
        <v>107595</v>
      </c>
      <c r="D24" s="10">
        <f>S_1311!D24+S_1312!D24+S_1313!D24+S_1314!D24</f>
        <v>175524</v>
      </c>
      <c r="E24" s="10">
        <f>S_1311!E24+S_1312!E24+S_1313!E24+S_1314!E24</f>
        <v>229326</v>
      </c>
      <c r="F24" s="10">
        <f>S_1311!F24+S_1312!F24+S_1313!F24+S_1314!F24</f>
        <v>278912</v>
      </c>
      <c r="G24" s="10">
        <f>S_1311!G24+S_1312!G24+S_1313!G24+S_1314!G24</f>
        <v>373363</v>
      </c>
      <c r="H24" s="10">
        <f>S_1311!H24+S_1312!H24+S_1313!H24+S_1314!H24</f>
        <v>427168</v>
      </c>
      <c r="I24" s="10">
        <f>S_1311!I24+S_1312!I24+S_1313!I24+S_1314!I24</f>
        <v>463524</v>
      </c>
      <c r="J24" s="10">
        <f>S_1311!J24+S_1312!J24+S_1313!J24+S_1314!J24</f>
        <v>564527</v>
      </c>
      <c r="K24" s="10">
        <f>S_1311!K24+S_1312!K24+S_1313!K24+S_1314!K24</f>
        <v>586863</v>
      </c>
      <c r="L24" s="10">
        <f>S_1311!L24+S_1312!L24+S_1313!L24+S_1314!L24</f>
        <v>642381</v>
      </c>
      <c r="M24" s="10">
        <f>S_1311!M24+S_1312!M24+S_1313!M24+S_1314!M24</f>
        <v>821775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>
        <f>S_1311!B26+S_1312!B26+S_1313!B26+S_1314!B26</f>
        <v>0</v>
      </c>
      <c r="C26" s="15">
        <f>S_1311!C26+S_1312!C26+S_1313!C26+S_1314!C26</f>
        <v>0</v>
      </c>
      <c r="D26" s="15">
        <f>S_1311!D26+S_1312!D26+S_1313!D26+S_1314!D26</f>
        <v>0</v>
      </c>
      <c r="E26" s="15">
        <f>S_1311!E26+S_1312!E26+S_1313!E26+S_1314!E26</f>
        <v>0</v>
      </c>
      <c r="F26" s="15">
        <f>S_1311!F26+S_1312!F26+S_1313!F26+S_1314!F26</f>
        <v>0</v>
      </c>
      <c r="G26" s="15">
        <f>S_1311!G26+S_1312!G26+S_1313!G26+S_1314!G26</f>
        <v>0</v>
      </c>
      <c r="H26" s="15">
        <f>S_1311!H26+S_1312!H26+S_1313!H26+S_1314!H26</f>
        <v>0</v>
      </c>
      <c r="I26" s="15">
        <f>S_1311!I26+S_1312!I26+S_1313!I26+S_1314!I26</f>
        <v>0</v>
      </c>
      <c r="J26" s="15">
        <f>S_1311!J26+S_1312!J26+S_1313!J26+S_1314!J26</f>
        <v>0</v>
      </c>
      <c r="K26" s="15">
        <f>S_1311!K26+S_1312!K26+S_1313!K26+S_1314!K26</f>
        <v>0</v>
      </c>
      <c r="L26" s="15">
        <f>S_1311!L26+S_1312!L26+S_1313!L26+S_1314!L26</f>
        <v>0</v>
      </c>
      <c r="M26" s="15">
        <f>S_1311!M26+S_1312!M26+S_1313!M26+S_1314!M26</f>
        <v>0</v>
      </c>
    </row>
    <row r="27" spans="1:13" s="1" customFormat="1" x14ac:dyDescent="0.2">
      <c r="A27" s="37" t="s">
        <v>20</v>
      </c>
      <c r="B27" s="15">
        <f>S_1311!B27+S_1312!B27+S_1313!B27+S_1314!B27</f>
        <v>0</v>
      </c>
      <c r="C27" s="15">
        <f>S_1311!C27+S_1312!C27+S_1313!C27+S_1314!C27</f>
        <v>0</v>
      </c>
      <c r="D27" s="15">
        <f>S_1311!D27+S_1312!D27+S_1313!D27+S_1314!D27</f>
        <v>0</v>
      </c>
      <c r="E27" s="15">
        <f>S_1311!E27+S_1312!E27+S_1313!E27+S_1314!E27</f>
        <v>0</v>
      </c>
      <c r="F27" s="15">
        <f>S_1311!F27+S_1312!F27+S_1313!F27+S_1314!F27</f>
        <v>0</v>
      </c>
      <c r="G27" s="15">
        <f>S_1311!G27+S_1312!G27+S_1313!G27+S_1314!G27</f>
        <v>0</v>
      </c>
      <c r="H27" s="15">
        <f>S_1311!H27+S_1312!H27+S_1313!H27+S_1314!H27</f>
        <v>0</v>
      </c>
      <c r="I27" s="15">
        <f>S_1311!I27+S_1312!I27+S_1313!I27+S_1314!I27</f>
        <v>0</v>
      </c>
      <c r="J27" s="15">
        <f>S_1311!J27+S_1312!J27+S_1313!J27+S_1314!J27</f>
        <v>0</v>
      </c>
      <c r="K27" s="15">
        <f>S_1311!K27+S_1312!K27+S_1313!K27+S_1314!K27</f>
        <v>0</v>
      </c>
      <c r="L27" s="15">
        <f>S_1311!L27+S_1312!L27+S_1313!L27+S_1314!L27</f>
        <v>0</v>
      </c>
      <c r="M27" s="15">
        <f>S_1311!M27+S_1312!M27+S_1313!M27+S_1314!M27</f>
        <v>0</v>
      </c>
    </row>
    <row r="28" spans="1:13" s="1" customFormat="1" x14ac:dyDescent="0.2">
      <c r="A28" s="37" t="s">
        <v>21</v>
      </c>
      <c r="B28" s="15">
        <f>S_1311!B28+S_1312!B28+S_1313!B28+S_1314!B28</f>
        <v>0</v>
      </c>
      <c r="C28" s="15">
        <f>S_1311!C28+S_1312!C28+S_1313!C28+S_1314!C28</f>
        <v>0</v>
      </c>
      <c r="D28" s="15">
        <f>S_1311!D28+S_1312!D28+S_1313!D28+S_1314!D28</f>
        <v>0</v>
      </c>
      <c r="E28" s="15">
        <f>S_1311!E28+S_1312!E28+S_1313!E28+S_1314!E28</f>
        <v>0</v>
      </c>
      <c r="F28" s="15">
        <f>S_1311!F28+S_1312!F28+S_1313!F28+S_1314!F28</f>
        <v>0</v>
      </c>
      <c r="G28" s="15">
        <f>S_1311!G28+S_1312!G28+S_1313!G28+S_1314!G28</f>
        <v>0</v>
      </c>
      <c r="H28" s="15">
        <f>S_1311!H28+S_1312!H28+S_1313!H28+S_1314!H28</f>
        <v>0</v>
      </c>
      <c r="I28" s="15">
        <f>S_1311!I28+S_1312!I28+S_1313!I28+S_1314!I28</f>
        <v>0</v>
      </c>
      <c r="J28" s="15">
        <f>S_1311!J28+S_1312!J28+S_1313!J28+S_1314!J28</f>
        <v>0</v>
      </c>
      <c r="K28" s="15">
        <f>S_1311!K28+S_1312!K28+S_1313!K28+S_1314!K28</f>
        <v>0</v>
      </c>
      <c r="L28" s="15">
        <f>S_1311!L28+S_1312!L28+S_1313!L28+S_1314!L28</f>
        <v>0</v>
      </c>
      <c r="M28" s="15">
        <f>S_1311!M28+S_1312!M28+S_1313!M28+S_1314!M28</f>
        <v>0</v>
      </c>
    </row>
    <row r="29" spans="1:13" s="1" customFormat="1" x14ac:dyDescent="0.2">
      <c r="A29" s="37" t="s">
        <v>22</v>
      </c>
      <c r="B29" s="15">
        <f>S_1311!B29+S_1312!B29+S_1313!B29+S_1314!B29</f>
        <v>0</v>
      </c>
      <c r="C29" s="15">
        <f>S_1311!C29+S_1312!C29+S_1313!C29+S_1314!C29</f>
        <v>0</v>
      </c>
      <c r="D29" s="15">
        <f>S_1311!D29+S_1312!D29+S_1313!D29+S_1314!D29</f>
        <v>0</v>
      </c>
      <c r="E29" s="15">
        <f>S_1311!E29+S_1312!E29+S_1313!E29+S_1314!E29</f>
        <v>0</v>
      </c>
      <c r="F29" s="15">
        <f>S_1311!F29+S_1312!F29+S_1313!F29+S_1314!F29</f>
        <v>0</v>
      </c>
      <c r="G29" s="15">
        <f>S_1311!G29+S_1312!G29+S_1313!G29+S_1314!G29</f>
        <v>0</v>
      </c>
      <c r="H29" s="15">
        <f>S_1311!H29+S_1312!H29+S_1313!H29+S_1314!H29</f>
        <v>0</v>
      </c>
      <c r="I29" s="15">
        <f>S_1311!I29+S_1312!I29+S_1313!I29+S_1314!I29</f>
        <v>0</v>
      </c>
      <c r="J29" s="15">
        <f>S_1311!J29+S_1312!J29+S_1313!J29+S_1314!J29</f>
        <v>0</v>
      </c>
      <c r="K29" s="15">
        <f>S_1311!K29+S_1312!K29+S_1313!K29+S_1314!K29</f>
        <v>0</v>
      </c>
      <c r="L29" s="15">
        <f>S_1311!L29+S_1312!L29+S_1313!L29+S_1314!L29</f>
        <v>0</v>
      </c>
      <c r="M29" s="15">
        <f>S_1311!M29+S_1312!M29+S_1313!M29+S_1314!M29</f>
        <v>0</v>
      </c>
    </row>
    <row r="30" spans="1:13" s="1" customFormat="1" x14ac:dyDescent="0.2">
      <c r="A30" s="37" t="s">
        <v>23</v>
      </c>
      <c r="B30" s="15">
        <f>S_1311!B30+S_1312!B30+S_1313!B30+S_1314!B30</f>
        <v>0</v>
      </c>
      <c r="C30" s="15">
        <f>S_1311!C30+S_1312!C30+S_1313!C30+S_1314!C30</f>
        <v>0</v>
      </c>
      <c r="D30" s="15">
        <f>S_1311!D30+S_1312!D30+S_1313!D30+S_1314!D30</f>
        <v>0</v>
      </c>
      <c r="E30" s="15">
        <f>S_1311!E30+S_1312!E30+S_1313!E30+S_1314!E30</f>
        <v>0</v>
      </c>
      <c r="F30" s="15">
        <f>S_1311!F30+S_1312!F30+S_1313!F30+S_1314!F30</f>
        <v>0</v>
      </c>
      <c r="G30" s="15">
        <f>S_1311!G30+S_1312!G30+S_1313!G30+S_1314!G30</f>
        <v>0</v>
      </c>
      <c r="H30" s="15">
        <f>S_1311!H30+S_1312!H30+S_1313!H30+S_1314!H30</f>
        <v>0</v>
      </c>
      <c r="I30" s="15">
        <f>S_1311!I30+S_1312!I30+S_1313!I30+S_1314!I30</f>
        <v>0</v>
      </c>
      <c r="J30" s="15">
        <f>S_1311!J30+S_1312!J30+S_1313!J30+S_1314!J30</f>
        <v>0</v>
      </c>
      <c r="K30" s="15">
        <f>S_1311!K30+S_1312!K30+S_1313!K30+S_1314!K30</f>
        <v>0</v>
      </c>
      <c r="L30" s="15">
        <f>S_1311!L30+S_1312!L30+S_1313!L30+S_1314!L30</f>
        <v>0</v>
      </c>
      <c r="M30" s="15">
        <f>S_1311!M30+S_1312!M30+S_1313!M30+S_1314!M30</f>
        <v>0</v>
      </c>
    </row>
    <row r="31" spans="1:13" s="1" customFormat="1" x14ac:dyDescent="0.2">
      <c r="A31" s="41" t="s">
        <v>24</v>
      </c>
      <c r="B31" s="15">
        <f>S_1311!B31+S_1312!B31+S_1313!B31+S_1314!B31</f>
        <v>0</v>
      </c>
      <c r="C31" s="15">
        <f>S_1311!C31+S_1312!C31+S_1313!C31+S_1314!C31</f>
        <v>0</v>
      </c>
      <c r="D31" s="15">
        <f>S_1311!D31+S_1312!D31+S_1313!D31+S_1314!D31</f>
        <v>0</v>
      </c>
      <c r="E31" s="15">
        <f>S_1311!E31+S_1312!E31+S_1313!E31+S_1314!E31</f>
        <v>0</v>
      </c>
      <c r="F31" s="15">
        <f>S_1311!F31+S_1312!F31+S_1313!F31+S_1314!F31</f>
        <v>0</v>
      </c>
      <c r="G31" s="15">
        <f>S_1311!G31+S_1312!G31+S_1313!G31+S_1314!G31</f>
        <v>0</v>
      </c>
      <c r="H31" s="15">
        <f>S_1311!H31+S_1312!H31+S_1313!H31+S_1314!H31</f>
        <v>0</v>
      </c>
      <c r="I31" s="15">
        <f>S_1311!I31+S_1312!I31+S_1313!I31+S_1314!I31</f>
        <v>0</v>
      </c>
      <c r="J31" s="15">
        <f>S_1311!J31+S_1312!J31+S_1313!J31+S_1314!J31</f>
        <v>0</v>
      </c>
      <c r="K31" s="15">
        <f>S_1311!K31+S_1312!K31+S_1313!K31+S_1314!K31</f>
        <v>0</v>
      </c>
      <c r="L31" s="15">
        <f>S_1311!L31+S_1312!L31+S_1313!L31+S_1314!L31</f>
        <v>0</v>
      </c>
      <c r="M31" s="15">
        <f>S_1311!M31+S_1312!M31+S_1313!M31+S_1314!M31</f>
        <v>0</v>
      </c>
    </row>
    <row r="32" spans="1:13" s="1" customFormat="1" x14ac:dyDescent="0.2">
      <c r="A32" s="37" t="s">
        <v>25</v>
      </c>
      <c r="B32" s="15">
        <f>S_1311!B32+S_1312!B32+S_1313!B32+S_1314!B32</f>
        <v>0</v>
      </c>
      <c r="C32" s="15">
        <f>S_1311!C32+S_1312!C32+S_1313!C32+S_1314!C32</f>
        <v>0</v>
      </c>
      <c r="D32" s="15">
        <f>S_1311!D32+S_1312!D32+S_1313!D32+S_1314!D32</f>
        <v>0</v>
      </c>
      <c r="E32" s="15">
        <f>S_1311!E32+S_1312!E32+S_1313!E32+S_1314!E32</f>
        <v>0</v>
      </c>
      <c r="F32" s="15">
        <f>S_1311!F32+S_1312!F32+S_1313!F32+S_1314!F32</f>
        <v>0</v>
      </c>
      <c r="G32" s="15">
        <f>S_1311!G32+S_1312!G32+S_1313!G32+S_1314!G32</f>
        <v>0</v>
      </c>
      <c r="H32" s="15">
        <f>S_1311!H32+S_1312!H32+S_1313!H32+S_1314!H32</f>
        <v>0</v>
      </c>
      <c r="I32" s="15">
        <f>S_1311!I32+S_1312!I32+S_1313!I32+S_1314!I32</f>
        <v>0</v>
      </c>
      <c r="J32" s="15">
        <f>S_1311!J32+S_1312!J32+S_1313!J32+S_1314!J32</f>
        <v>0</v>
      </c>
      <c r="K32" s="15">
        <f>S_1311!K32+S_1312!K32+S_1313!K32+S_1314!K32</f>
        <v>0</v>
      </c>
      <c r="L32" s="15">
        <f>S_1311!L32+S_1312!L32+S_1313!L32+S_1314!L32</f>
        <v>0</v>
      </c>
      <c r="M32" s="15">
        <f>S_1311!M32+S_1312!M32+S_1313!M32+S_1314!M32</f>
        <v>0</v>
      </c>
    </row>
    <row r="33" spans="1:13" s="1" customFormat="1" x14ac:dyDescent="0.2">
      <c r="A33" s="41" t="s">
        <v>26</v>
      </c>
      <c r="B33" s="15">
        <f>S_1311!B33+S_1312!B33+S_1313!B33+S_1314!B33</f>
        <v>0</v>
      </c>
      <c r="C33" s="15">
        <f>S_1311!C33+S_1312!C33+S_1313!C33+S_1314!C33</f>
        <v>0</v>
      </c>
      <c r="D33" s="15">
        <f>S_1311!D33+S_1312!D33+S_1313!D33+S_1314!D33</f>
        <v>0</v>
      </c>
      <c r="E33" s="15">
        <f>S_1311!E33+S_1312!E33+S_1313!E33+S_1314!E33</f>
        <v>0</v>
      </c>
      <c r="F33" s="15">
        <f>S_1311!F33+S_1312!F33+S_1313!F33+S_1314!F33</f>
        <v>0</v>
      </c>
      <c r="G33" s="15">
        <f>S_1311!G33+S_1312!G33+S_1313!G33+S_1314!G33</f>
        <v>0</v>
      </c>
      <c r="H33" s="15">
        <f>S_1311!H33+S_1312!H33+S_1313!H33+S_1314!H33</f>
        <v>0</v>
      </c>
      <c r="I33" s="15">
        <f>S_1311!I33+S_1312!I33+S_1313!I33+S_1314!I33</f>
        <v>0</v>
      </c>
      <c r="J33" s="15">
        <f>S_1311!J33+S_1312!J33+S_1313!J33+S_1314!J33</f>
        <v>0</v>
      </c>
      <c r="K33" s="15">
        <f>S_1311!K33+S_1312!K33+S_1313!K33+S_1314!K33</f>
        <v>0</v>
      </c>
      <c r="L33" s="15">
        <f>S_1311!L33+S_1312!L33+S_1313!L33+S_1314!L33</f>
        <v>0</v>
      </c>
      <c r="M33" s="15">
        <f>S_1311!M33+S_1312!M33+S_1313!M33+S_1314!M33</f>
        <v>0</v>
      </c>
    </row>
    <row r="34" spans="1:13" s="1" customFormat="1" x14ac:dyDescent="0.2">
      <c r="A34" s="41" t="s">
        <v>27</v>
      </c>
      <c r="B34" s="15">
        <f>S_1311!B34+S_1312!B34+S_1313!B34+S_1314!B34</f>
        <v>0</v>
      </c>
      <c r="C34" s="15">
        <f>S_1311!C34+S_1312!C34+S_1313!C34+S_1314!C34</f>
        <v>0</v>
      </c>
      <c r="D34" s="15">
        <f>S_1311!D34+S_1312!D34+S_1313!D34+S_1314!D34</f>
        <v>0</v>
      </c>
      <c r="E34" s="15">
        <f>S_1311!E34+S_1312!E34+S_1313!E34+S_1314!E34</f>
        <v>0</v>
      </c>
      <c r="F34" s="15">
        <f>S_1311!F34+S_1312!F34+S_1313!F34+S_1314!F34</f>
        <v>0</v>
      </c>
      <c r="G34" s="15">
        <f>S_1311!G34+S_1312!G34+S_1313!G34+S_1314!G34</f>
        <v>0</v>
      </c>
      <c r="H34" s="15">
        <f>S_1311!H34+S_1312!H34+S_1313!H34+S_1314!H34</f>
        <v>0</v>
      </c>
      <c r="I34" s="15">
        <f>S_1311!I34+S_1312!I34+S_1313!I34+S_1314!I34</f>
        <v>0</v>
      </c>
      <c r="J34" s="15">
        <f>S_1311!J34+S_1312!J34+S_1313!J34+S_1314!J34</f>
        <v>0</v>
      </c>
      <c r="K34" s="15">
        <f>S_1311!K34+S_1312!K34+S_1313!K34+S_1314!K34</f>
        <v>0</v>
      </c>
      <c r="L34" s="15">
        <f>S_1311!L34+S_1312!L34+S_1313!L34+S_1314!L34</f>
        <v>0</v>
      </c>
      <c r="M34" s="15">
        <f>S_1311!M34+S_1312!M34+S_1313!M34+S_1314!M34</f>
        <v>0</v>
      </c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B8+B9+B11-B13+B24</f>
        <v>0</v>
      </c>
      <c r="C45" s="54">
        <f>C8+C9+C11-C13+C24</f>
        <v>0</v>
      </c>
      <c r="D45" s="54">
        <f>D13-D24-D7</f>
        <v>0</v>
      </c>
      <c r="E45" s="54">
        <f>E13-E24-E11-E9-E8</f>
        <v>0</v>
      </c>
      <c r="F45" s="54">
        <f>F13-F24-F11-F9-F8</f>
        <v>0</v>
      </c>
      <c r="G45">
        <f>G13-G24-G7</f>
        <v>0</v>
      </c>
      <c r="H45">
        <f>H13-H24-H11-H9-H8</f>
        <v>0</v>
      </c>
      <c r="I45">
        <f>I13-I24-I11-I9-I8</f>
        <v>0</v>
      </c>
      <c r="J45">
        <f>J13-J24-J7</f>
        <v>0</v>
      </c>
      <c r="K45">
        <f>K13-K24-K11-K9-K8</f>
        <v>0</v>
      </c>
      <c r="L45">
        <f>L13-L24-L11-L9-L8</f>
        <v>0</v>
      </c>
      <c r="M45">
        <f>M13-M24-M7</f>
        <v>0</v>
      </c>
    </row>
  </sheetData>
  <customSheetViews>
    <customSheetView guid="{BC9C86FD-C696-49E2-B0A9-C5EBB7FA5B37}" showGridLines="0" fitToPage="1">
      <selection activeCell="B24" sqref="B24:E24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C8" sqref="C8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P24" sqref="P24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-21638</v>
      </c>
      <c r="C8" s="20">
        <f>C13-C24</f>
        <v>4527</v>
      </c>
      <c r="D8" s="20">
        <f t="shared" ref="D8:M8" si="0">D13-D24</f>
        <v>9496</v>
      </c>
      <c r="E8" s="20">
        <f t="shared" si="0"/>
        <v>-4772</v>
      </c>
      <c r="F8" s="20">
        <f t="shared" si="0"/>
        <v>881</v>
      </c>
      <c r="G8" s="20">
        <f t="shared" si="0"/>
        <v>-9698</v>
      </c>
      <c r="H8" s="20">
        <f t="shared" si="0"/>
        <v>-28585</v>
      </c>
      <c r="I8" s="20">
        <f t="shared" si="0"/>
        <v>-8222</v>
      </c>
      <c r="J8" s="20">
        <f t="shared" si="0"/>
        <v>2584</v>
      </c>
      <c r="K8" s="20">
        <f t="shared" si="0"/>
        <v>-24894</v>
      </c>
      <c r="L8" s="20">
        <f t="shared" si="0"/>
        <v>246</v>
      </c>
      <c r="M8" s="20">
        <f t="shared" si="0"/>
        <v>-3349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16045</v>
      </c>
      <c r="C13" s="26">
        <v>54520</v>
      </c>
      <c r="D13" s="26">
        <v>77118</v>
      </c>
      <c r="E13" s="26">
        <v>98591</v>
      </c>
      <c r="F13" s="26">
        <v>118483</v>
      </c>
      <c r="G13" s="26">
        <v>126962</v>
      </c>
      <c r="H13" s="26">
        <v>154355</v>
      </c>
      <c r="I13" s="26">
        <v>182683</v>
      </c>
      <c r="J13" s="26">
        <v>207342</v>
      </c>
      <c r="K13" s="26">
        <v>216611</v>
      </c>
      <c r="L13" s="26">
        <v>254878</v>
      </c>
      <c r="M13" s="26">
        <v>288816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37683</v>
      </c>
      <c r="C24" s="11">
        <v>49993</v>
      </c>
      <c r="D24" s="11">
        <v>67622</v>
      </c>
      <c r="E24" s="11">
        <v>103363</v>
      </c>
      <c r="F24" s="11">
        <v>117602</v>
      </c>
      <c r="G24" s="11">
        <v>136660</v>
      </c>
      <c r="H24" s="11">
        <v>182940</v>
      </c>
      <c r="I24" s="11">
        <v>190905</v>
      </c>
      <c r="J24" s="11">
        <v>204758</v>
      </c>
      <c r="K24" s="11">
        <v>241505</v>
      </c>
      <c r="L24" s="11">
        <v>254632</v>
      </c>
      <c r="M24" s="11">
        <v>292165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B13-B24-B8</f>
        <v>0</v>
      </c>
      <c r="C45" s="54">
        <f t="shared" ref="C45:M45" si="1">C13-C24-C8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7" spans="1:13" x14ac:dyDescent="0.2">
      <c r="A47" s="8"/>
    </row>
    <row r="48" spans="1:13" x14ac:dyDescent="0.2">
      <c r="A48" s="8"/>
    </row>
  </sheetData>
  <customSheetViews>
    <customSheetView guid="{BC9C86FD-C696-49E2-B0A9-C5EBB7FA5B37}" showGridLines="0">
      <selection activeCell="A14" sqref="A14"/>
      <pageMargins left="0.7" right="0.7" top="0.75" bottom="0.75" header="0.3" footer="0.3"/>
      <pageSetup paperSize="9" orientation="portrait" r:id="rId1"/>
    </customSheetView>
    <customSheetView guid="{FC59A3E1-A92F-4F6D-87FD-0BD7AD7D4D12}" showGridLines="0">
      <selection activeCell="B19" sqref="B19"/>
      <pageMargins left="0.7" right="0.7" top="0.75" bottom="0.75" header="0.3" footer="0.3"/>
      <pageSetup paperSize="9" orientation="portrait" r:id="rId2"/>
    </customSheetView>
    <customSheetView guid="{C9974F0B-6549-4D0B-B5CD-4E55AD3C50E7}" showGridLines="0">
      <selection activeCell="H6" sqref="H6"/>
      <pageMargins left="0.7" right="0.7" top="0.75" bottom="0.75" header="0.3" footer="0.3"/>
      <pageSetup paperSize="9" orientation="portrait" r:id="rId3"/>
    </customSheetView>
    <customSheetView guid="{3CDC40F7-6DA3-4611-ADD6-BD7F58570FD6}" showGridLines="0">
      <selection activeCell="B19" sqref="B19"/>
      <pageMargins left="0.7" right="0.7" top="0.75" bottom="0.75" header="0.3" footer="0.3"/>
      <pageSetup paperSize="9" orientation="portrait" r:id="rId4"/>
    </customSheetView>
    <customSheetView guid="{79F872FC-76C8-405E-B489-3BBA96D5EE81}" showGridLines="0">
      <selection activeCell="D5" sqref="D5"/>
      <pageMargins left="0.7" right="0.7" top="0.75" bottom="0.75" header="0.3" footer="0.3"/>
      <pageSetup paperSize="9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view="pageBreakPreview" zoomScale="90" zoomScaleNormal="100" zoomScaleSheetLayoutView="90" workbookViewId="0">
      <pane xSplit="1" ySplit="5" topLeftCell="B6" activePane="bottomRight" state="frozen"/>
      <selection pane="topRight"/>
      <selection pane="bottomLeft"/>
      <selection pane="bottomRight" activeCell="M24" sqref="M24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20">
        <f>B13-B24</f>
        <v>1801</v>
      </c>
      <c r="C9" s="20">
        <f>C13-C24</f>
        <v>-357</v>
      </c>
      <c r="D9" s="20">
        <f t="shared" ref="D9:M9" si="0">D13-D24</f>
        <v>1741</v>
      </c>
      <c r="E9" s="20">
        <f t="shared" si="0"/>
        <v>158</v>
      </c>
      <c r="F9" s="20">
        <f t="shared" si="0"/>
        <v>-826</v>
      </c>
      <c r="G9" s="20">
        <f t="shared" si="0"/>
        <v>-69</v>
      </c>
      <c r="H9" s="20">
        <f t="shared" si="0"/>
        <v>10179</v>
      </c>
      <c r="I9" s="20">
        <f t="shared" si="0"/>
        <v>11768</v>
      </c>
      <c r="J9" s="20">
        <f t="shared" si="0"/>
        <v>9878</v>
      </c>
      <c r="K9" s="20">
        <f t="shared" si="0"/>
        <v>10027</v>
      </c>
      <c r="L9" s="20">
        <f t="shared" si="0"/>
        <v>8285</v>
      </c>
      <c r="M9" s="20">
        <f t="shared" si="0"/>
        <v>6934</v>
      </c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15209</v>
      </c>
      <c r="C13" s="11">
        <v>33962</v>
      </c>
      <c r="D13" s="11">
        <v>60159</v>
      </c>
      <c r="E13" s="11">
        <v>78652</v>
      </c>
      <c r="F13" s="11">
        <v>100931</v>
      </c>
      <c r="G13" s="11">
        <v>129785</v>
      </c>
      <c r="H13" s="11">
        <v>161091</v>
      </c>
      <c r="I13" s="11">
        <v>179069</v>
      </c>
      <c r="J13" s="11">
        <v>200614</v>
      </c>
      <c r="K13" s="11">
        <v>225575</v>
      </c>
      <c r="L13" s="11">
        <v>251451</v>
      </c>
      <c r="M13" s="11">
        <v>291310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13408</v>
      </c>
      <c r="C24" s="11">
        <v>34319</v>
      </c>
      <c r="D24" s="11">
        <v>58418</v>
      </c>
      <c r="E24" s="11">
        <v>78494</v>
      </c>
      <c r="F24" s="11">
        <v>101757</v>
      </c>
      <c r="G24" s="11">
        <v>129854</v>
      </c>
      <c r="H24" s="11">
        <v>150912</v>
      </c>
      <c r="I24" s="11">
        <v>167301</v>
      </c>
      <c r="J24" s="11">
        <v>190736</v>
      </c>
      <c r="K24" s="11">
        <v>215548</v>
      </c>
      <c r="L24" s="11">
        <v>243166</v>
      </c>
      <c r="M24" s="11">
        <v>284376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>
        <f>B13-B24-B9</f>
        <v>0</v>
      </c>
      <c r="C45" s="54">
        <f t="shared" ref="C45:M45" si="1">C13-C24-C9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customSheetViews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4">
      <selection activeCell="G19" sqref="G19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M25" sqref="M2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4955</v>
      </c>
      <c r="E10" s="23" t="s">
        <v>37</v>
      </c>
      <c r="F10" s="23" t="s">
        <v>37</v>
      </c>
      <c r="G10" s="20">
        <f t="shared" ref="G10:M10" si="0">G13-G24</f>
        <v>5584</v>
      </c>
      <c r="H10" s="23" t="s">
        <v>37</v>
      </c>
      <c r="I10" s="23" t="s">
        <v>37</v>
      </c>
      <c r="J10" s="20">
        <f>J13-J24</f>
        <v>10152</v>
      </c>
      <c r="K10" s="23" t="s">
        <v>37</v>
      </c>
      <c r="L10" s="23" t="s">
        <v>37</v>
      </c>
      <c r="M10" s="20">
        <f t="shared" si="0"/>
        <v>5826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19179</v>
      </c>
      <c r="E13" s="11"/>
      <c r="F13" s="11"/>
      <c r="G13" s="11">
        <v>40436</v>
      </c>
      <c r="H13" s="11"/>
      <c r="I13" s="11"/>
      <c r="J13" s="11">
        <v>61556</v>
      </c>
      <c r="K13" s="11"/>
      <c r="L13" s="11"/>
      <c r="M13" s="11">
        <v>84592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14224</v>
      </c>
      <c r="E24" s="11"/>
      <c r="F24" s="11"/>
      <c r="G24" s="11">
        <v>34852</v>
      </c>
      <c r="H24" s="11"/>
      <c r="I24" s="11"/>
      <c r="J24" s="11">
        <v>51404</v>
      </c>
      <c r="K24" s="11"/>
      <c r="L24" s="11"/>
      <c r="M24" s="11">
        <v>78766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>
        <f>D13-D24-D10</f>
        <v>0</v>
      </c>
      <c r="E45" s="54"/>
      <c r="F45" s="54"/>
      <c r="G45" s="54">
        <f t="shared" ref="G45:M45" si="1">G13-G24-G10</f>
        <v>0</v>
      </c>
      <c r="H45" s="54"/>
      <c r="I45" s="54"/>
      <c r="J45" s="54">
        <f t="shared" si="1"/>
        <v>0</v>
      </c>
      <c r="K45" s="54"/>
      <c r="L45" s="54"/>
      <c r="M45" s="54">
        <f t="shared" si="1"/>
        <v>0</v>
      </c>
    </row>
  </sheetData>
  <customSheetViews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D33" sqref="D33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view="pageBreakPreview" zoomScale="90" zoomScaleNormal="100" zoomScaleSheetLayoutView="90" workbookViewId="0">
      <pane xSplit="1" ySplit="5" topLeftCell="H6" activePane="bottomRight" state="frozen"/>
      <selection pane="topRight"/>
      <selection pane="bottomLeft"/>
      <selection pane="bottomRight" activeCell="B12" sqref="B12:M12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1890</v>
      </c>
      <c r="C11" s="21">
        <f>C13-C24</f>
        <v>2909</v>
      </c>
      <c r="D11" s="21">
        <f t="shared" ref="D11:M11" si="0">D13-D24</f>
        <v>3415</v>
      </c>
      <c r="E11" s="21">
        <f t="shared" si="0"/>
        <v>3127</v>
      </c>
      <c r="F11" s="21">
        <f t="shared" si="0"/>
        <v>3333</v>
      </c>
      <c r="G11" s="21">
        <f t="shared" si="0"/>
        <v>2983</v>
      </c>
      <c r="H11" s="21">
        <f t="shared" si="0"/>
        <v>-4474</v>
      </c>
      <c r="I11" s="21">
        <f t="shared" si="0"/>
        <v>-4535</v>
      </c>
      <c r="J11" s="21">
        <f t="shared" si="0"/>
        <v>-4181</v>
      </c>
      <c r="K11" s="21">
        <f t="shared" si="0"/>
        <v>-4011</v>
      </c>
      <c r="L11" s="21">
        <f t="shared" si="0"/>
        <v>-7133</v>
      </c>
      <c r="M11" s="21">
        <f t="shared" si="0"/>
        <v>3246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13445</v>
      </c>
      <c r="C13" s="11">
        <v>26192</v>
      </c>
      <c r="D13" s="11">
        <v>38675</v>
      </c>
      <c r="E13" s="11">
        <v>50596</v>
      </c>
      <c r="F13" s="11">
        <v>62886</v>
      </c>
      <c r="G13" s="11">
        <v>74980</v>
      </c>
      <c r="H13" s="11">
        <v>88842</v>
      </c>
      <c r="I13" s="11">
        <v>100783</v>
      </c>
      <c r="J13" s="11">
        <v>113448</v>
      </c>
      <c r="K13" s="11">
        <v>125799</v>
      </c>
      <c r="L13" s="11">
        <v>137450</v>
      </c>
      <c r="M13" s="11">
        <v>169714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11555</v>
      </c>
      <c r="C24" s="11">
        <v>23283</v>
      </c>
      <c r="D24" s="11">
        <v>35260</v>
      </c>
      <c r="E24" s="11">
        <v>47469</v>
      </c>
      <c r="F24" s="11">
        <v>59553</v>
      </c>
      <c r="G24" s="11">
        <v>71997</v>
      </c>
      <c r="H24" s="11">
        <v>93316</v>
      </c>
      <c r="I24" s="11">
        <v>105318</v>
      </c>
      <c r="J24" s="11">
        <v>117629</v>
      </c>
      <c r="K24" s="11">
        <v>129810</v>
      </c>
      <c r="L24" s="11">
        <v>144583</v>
      </c>
      <c r="M24" s="11">
        <v>166468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B13-B24-B11</f>
        <v>0</v>
      </c>
      <c r="C45" s="54">
        <f t="shared" ref="C45:M45" si="1">C13-C24-C11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6" spans="1:13" x14ac:dyDescent="0.2">
      <c r="A46" s="8"/>
    </row>
  </sheetData>
  <customSheetViews>
    <customSheetView guid="{BC9C86FD-C696-49E2-B0A9-C5EBB7FA5B37}" showGridLines="0" fitToPage="1">
      <selection activeCell="A21" sqref="A21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J16" sqref="J16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10">
      <selection activeCell="C52" sqref="C52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11" sqref="C11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I9" sqref="I9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EFB129-A53C-4765-AF8A-7465700D4257}"/>
</file>

<file path=customXml/itemProps2.xml><?xml version="1.0" encoding="utf-8"?>
<ds:datastoreItem xmlns:ds="http://schemas.openxmlformats.org/officeDocument/2006/customXml" ds:itemID="{9F6A89D7-B2F3-4424-AB04-DA97DBFD569E}"/>
</file>

<file path=customXml/itemProps3.xml><?xml version="1.0" encoding="utf-8"?>
<ds:datastoreItem xmlns:ds="http://schemas.openxmlformats.org/officeDocument/2006/customXml" ds:itemID="{74677883-277E-4342-93B9-8E50D8B72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Obrero Loma, Marta</cp:lastModifiedBy>
  <cp:lastPrinted>2015-06-25T08:00:14Z</cp:lastPrinted>
  <dcterms:created xsi:type="dcterms:W3CDTF">2013-09-10T07:47:42Z</dcterms:created>
  <dcterms:modified xsi:type="dcterms:W3CDTF">2017-09-22T11:44:12Z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28;#Contabilidad Pública:Contabilidad Nacional|951dcb6b-5948-4fb9-b203-5d57a9f39496</vt:lpwstr>
  </property>
  <property fmtid="{D5CDD505-2E9C-101B-9397-08002B2CF9AE}" pid="3" name="ContentTypeId">
    <vt:lpwstr>0x010100F22E3B963061D640850A033BF28F5525</vt:lpwstr>
  </property>
  <property fmtid="{D5CDD505-2E9C-101B-9397-08002B2CF9AE}" pid="4" name="Order">
    <vt:r8>55200</vt:r8>
  </property>
</Properties>
</file>